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customXml/itemProps1.xml" ContentType="application/vnd.openxmlformats-officedocument.customXmlProperti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/>
  <bookViews>
    <workbookView xWindow="270" yWindow="510" windowWidth="19320" windowHeight="9150"/>
  </bookViews>
  <sheets>
    <sheet name="Доходы" sheetId="2" r:id="rId1"/>
  </sheets>
  <calcPr calcId="144525"/>
</workbook>
</file>

<file path=xl/calcChain.xml><?xml version="1.0" encoding="utf-8"?>
<calcChain xmlns="http://schemas.openxmlformats.org/spreadsheetml/2006/main">
  <c r="J21" i="2"/>
  <c r="K21"/>
  <c r="L21"/>
  <c r="H33"/>
  <c r="F33"/>
  <c r="G42"/>
  <c r="G41" s="1"/>
  <c r="H42"/>
  <c r="H41" s="1"/>
  <c r="I42"/>
  <c r="I41" s="1"/>
  <c r="J42"/>
  <c r="J41" s="1"/>
  <c r="K42"/>
  <c r="K41" s="1"/>
  <c r="L42"/>
  <c r="L41" s="1"/>
  <c r="F42"/>
  <c r="F41" s="1"/>
  <c r="G29" l="1"/>
  <c r="H29"/>
  <c r="I29"/>
  <c r="J29"/>
  <c r="K29"/>
  <c r="L29"/>
  <c r="F29"/>
  <c r="G10"/>
  <c r="H10"/>
  <c r="I10"/>
  <c r="J10"/>
  <c r="K10"/>
  <c r="L10"/>
  <c r="G15"/>
  <c r="H15"/>
  <c r="I15"/>
  <c r="J15"/>
  <c r="K15"/>
  <c r="L15"/>
  <c r="G17"/>
  <c r="H17"/>
  <c r="I17"/>
  <c r="J17"/>
  <c r="K17"/>
  <c r="L17"/>
  <c r="G21"/>
  <c r="G20" s="1"/>
  <c r="H21"/>
  <c r="H20" s="1"/>
  <c r="I21"/>
  <c r="I20" s="1"/>
  <c r="J20"/>
  <c r="K20"/>
  <c r="L20"/>
  <c r="G33"/>
  <c r="I33"/>
  <c r="J33"/>
  <c r="K33"/>
  <c r="L33"/>
  <c r="G35"/>
  <c r="H35"/>
  <c r="I35"/>
  <c r="J35"/>
  <c r="K35"/>
  <c r="L35"/>
  <c r="G37"/>
  <c r="H37"/>
  <c r="I37"/>
  <c r="J37"/>
  <c r="K37"/>
  <c r="L37"/>
  <c r="F10"/>
  <c r="F15"/>
  <c r="F17"/>
  <c r="F21"/>
  <c r="F20" s="1"/>
  <c r="F35"/>
  <c r="F37"/>
  <c r="I28" l="1"/>
  <c r="K28"/>
  <c r="K27" s="1"/>
  <c r="G28"/>
  <c r="G27" s="1"/>
  <c r="F28"/>
  <c r="F27" s="1"/>
  <c r="L28"/>
  <c r="L27" s="1"/>
  <c r="J28"/>
  <c r="J27" s="1"/>
  <c r="H28"/>
  <c r="H27" s="1"/>
  <c r="F14"/>
  <c r="F9" s="1"/>
  <c r="I27"/>
  <c r="I14"/>
  <c r="I9" s="1"/>
  <c r="H14"/>
  <c r="H9" s="1"/>
  <c r="L14"/>
  <c r="L9" s="1"/>
  <c r="K14"/>
  <c r="K9" s="1"/>
  <c r="J14"/>
  <c r="J9" s="1"/>
  <c r="G14"/>
  <c r="G9" s="1"/>
  <c r="I8" l="1"/>
  <c r="L8"/>
  <c r="J8"/>
  <c r="F8"/>
  <c r="H8"/>
  <c r="K8"/>
  <c r="G8"/>
</calcChain>
</file>

<file path=xl/sharedStrings.xml><?xml version="1.0" encoding="utf-8"?>
<sst xmlns="http://schemas.openxmlformats.org/spreadsheetml/2006/main" count="145" uniqueCount="138">
  <si>
    <t>6</t>
  </si>
  <si>
    <t xml:space="preserve">  Налог на доходы физических лиц</t>
  </si>
  <si>
    <t xml:space="preserve">  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</si>
  <si>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182 1 01 02010 01 0000 110</t>
  </si>
  <si>
    <t xml:space="preserve">  НАЛОГИ НА ИМУЩЕСТВО</t>
  </si>
  <si>
    <t xml:space="preserve">  Налог на имущество физических лиц</t>
  </si>
  <si>
    <t>182 1 06 01030 10 0000 110</t>
  </si>
  <si>
    <t xml:space="preserve">  Земельный налог</t>
  </si>
  <si>
    <t xml:space="preserve">  Земельный налог с организаций</t>
  </si>
  <si>
    <t>182 1 06 06033 10 0000 110</t>
  </si>
  <si>
    <t xml:space="preserve">  Земельный налог с физических лиц</t>
  </si>
  <si>
    <t>182 1 06 06043 10 0000 110</t>
  </si>
  <si>
    <t>914 1 08 04000 01 0000 110</t>
  </si>
  <si>
    <t>914 2 00 00000 00 0000 000</t>
  </si>
  <si>
    <t>914 2 02 00000 00 0000 000</t>
  </si>
  <si>
    <t xml:space="preserve">  Дотации бюджетам бюджетной системы Российской Федерации</t>
  </si>
  <si>
    <t>914 2 02 10000 00 0000 150</t>
  </si>
  <si>
    <t xml:space="preserve">  Дотации бюджетам сельских поселений на выравнивание бюджетной обеспеченности из бюджета субъекта Российской Федерации</t>
  </si>
  <si>
    <t>914 2 02 15001 10 0000 150</t>
  </si>
  <si>
    <t xml:space="preserve">  Дотации бюджетам сельских поселений на поддержку мер по обеспечению сбалансированности бюджетов</t>
  </si>
  <si>
    <t>914 2 02 15002 10 0000 150</t>
  </si>
  <si>
    <t xml:space="preserve">  Субсидии бюджетам бюджетной системы Российской Федерации (межбюджетные субсидии)</t>
  </si>
  <si>
    <t>914 2 02 20000 00 0000 150</t>
  </si>
  <si>
    <t xml:space="preserve">  Прочие субсидии бюджетам сельских поселений</t>
  </si>
  <si>
    <t>914 2 02 29999 10 0000 150</t>
  </si>
  <si>
    <t xml:space="preserve">  Субвенции бюджетам бюджетной системы Российской Федерации</t>
  </si>
  <si>
    <t>914 2 02 30000 00 0000 150</t>
  </si>
  <si>
    <t xml:space="preserve">  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</si>
  <si>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914 2 02 35118 10 0000 150</t>
  </si>
  <si>
    <t xml:space="preserve">  Иные межбюджетные трансферты</t>
  </si>
  <si>
    <t>914 2 02 40000 00 0000 150</t>
  </si>
  <si>
    <t xml:space="preserve">  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</si>
  <si>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914 2 02 40014 10 0000 150</t>
  </si>
  <si>
    <t xml:space="preserve">  Прочие межбюджетные трансферты, передаваемые бюджетам сельских поселений</t>
  </si>
  <si>
    <t>914 2 02 49999 10 0000 150</t>
  </si>
  <si>
    <t>Номер реестровой записи</t>
  </si>
  <si>
    <t xml:space="preserve"> Наименование группы источников доходов бюджетов, наименование источника дохода бюджета</t>
  </si>
  <si>
    <t>Код показателя</t>
  </si>
  <si>
    <t>Наименование показателя</t>
  </si>
  <si>
    <t>Наименование главного администратора доходов</t>
  </si>
  <si>
    <t>Оценка исполнения 2020 г. (текущий финансовый год(</t>
  </si>
  <si>
    <t>7</t>
  </si>
  <si>
    <t>8</t>
  </si>
  <si>
    <t>9</t>
  </si>
  <si>
    <t>10</t>
  </si>
  <si>
    <t>Код классификации доходов бюджетов</t>
  </si>
  <si>
    <t>Прогноз доходов бюджета</t>
  </si>
  <si>
    <t>11</t>
  </si>
  <si>
    <t>ИТОГО</t>
  </si>
  <si>
    <t>000 8 50 00000 00 0000 000</t>
  </si>
  <si>
    <t>Доходы бюджета - Всего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</si>
  <si>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</si>
  <si>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182 1 01 02020 01 0000 110</t>
  </si>
  <si>
    <t xml:space="preserve">Налог на доходы физических лиц </t>
  </si>
  <si>
    <t>Федеральная налоговая служба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</si>
  <si>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</si>
  <si>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Государственная пошлина</t>
  </si>
  <si>
    <t>1.1.</t>
  </si>
  <si>
    <t>1.2.</t>
  </si>
  <si>
    <t>1.3.</t>
  </si>
  <si>
    <t>2.1.</t>
  </si>
  <si>
    <t>Налог на имущество физических лиц</t>
  </si>
  <si>
    <t>2.1.1.</t>
  </si>
  <si>
    <t>2.2.</t>
  </si>
  <si>
    <t>2.2.1.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</si>
  <si>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</si>
  <si>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 с организаций, обладающих земельным участком, расположенным в границах сельских поселений</t>
  </si>
  <si>
    <t>Земельный налог с физических лиц, обладающих земельным участком, расположенным в границах сельских поселений</t>
  </si>
  <si>
    <t>2.2.2.</t>
  </si>
  <si>
    <t>3.1.</t>
  </si>
  <si>
    <t>3.1.1.</t>
  </si>
  <si>
    <t>НАЛОГОВЫЕ И НЕНАЛОГОВЫЕ ДОХОДЫ</t>
  </si>
  <si>
    <t>ГОСУДАРСТВЕННАЯ ПОШЛИНА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</si>
  <si>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</si>
  <si>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</si>
  <si>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</si>
  <si>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</si>
  <si>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</si>
  <si>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бюджетам сельских поселений на поддержку мер по обеспечению сбалансированности бюджетов</t>
  </si>
  <si>
    <t>Субсидии бюджетам бюджетной системы Российской Федерации (межбюджетные субсидии)</t>
  </si>
  <si>
    <t>Прочие субсидии бюджетам сельских поселений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</si>
  <si>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</si>
  <si>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</si>
  <si>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</si>
  <si>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</si>
  <si>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Прочие межбюджетные трансферты, передаваемые бюджетам сельских поселений</t>
  </si>
  <si>
    <t>тыс. руб.</t>
  </si>
  <si>
    <t>Межбюджетные трансферты, передаваемые бюджетам сельских поселений для компенсации дополнительных расходов, возникших в результате решений, принятых органами власти другого уровня</t>
  </si>
  <si>
    <t>914 2 02 45160 10 0000 150</t>
  </si>
  <si>
    <t>Доходы,получаемые в виде арендной платы, а также средства от продажи права на заключение договоров аренды за земли,находящиеся в собственности сельских поселений ( за исключением  земельных участков муниципальных бюджетных и автономных учреждений)</t>
  </si>
  <si>
    <t>914 1 11 05025 10 0000120</t>
  </si>
  <si>
    <t>Аренд земли</t>
  </si>
  <si>
    <t>Штрафы,неустойки,пени,уплаченные в соответствии с законом или договором в случае неисполнения или ненадлежащего исполнения обязательств перед муниципальным органом,(муниципальным казенным учреждением) сельского поселения</t>
  </si>
  <si>
    <t>914 1 16 07090 10 0000 140</t>
  </si>
  <si>
    <t>Штрафы</t>
  </si>
  <si>
    <t>Администрация Покровского сельского поселения Павловского муниципального района</t>
  </si>
  <si>
    <t>Прочие неналоговые поступления</t>
  </si>
  <si>
    <t>914 1 17 01000 00 0000 180</t>
  </si>
  <si>
    <t>Невыясненные поступления,зачисляемые в бюджеты сельских поселений</t>
  </si>
  <si>
    <t>7.1.</t>
  </si>
  <si>
    <t>Глава Покровского сельского поселения</t>
  </si>
  <si>
    <t xml:space="preserve">Павловского муниципального района </t>
  </si>
  <si>
    <t>Воронежской области</t>
  </si>
  <si>
    <t>А.А. Проценко</t>
  </si>
  <si>
    <t>Дотации бюджетам сельских поселений на выравнивание бюджетной обеспеченности из бюджетов муниципальных районов</t>
  </si>
  <si>
    <t>915 2 02 16001 10 0000 150</t>
  </si>
  <si>
    <t>Доходы от продажи земельных участков, находящихся в собственности сельских поселений (за исключением земельных участков муниципальных бюджетных и автономных учреждений)</t>
  </si>
  <si>
    <t>914 1 14 06025 10 0000 430</t>
  </si>
  <si>
    <t xml:space="preserve">Доходы от продажи земельных участков, находящихся в собственности сельских поселений </t>
  </si>
  <si>
    <t>ПРОЧИЕ БЕЗВОЗМЕЗДНЫЕ ПОСТУПЛЕНИЯ</t>
  </si>
  <si>
    <t>Прочие безвозмездные поступления в бюджеты сельских поселений</t>
  </si>
  <si>
    <t>914 2 07 05000 00 0000 150</t>
  </si>
  <si>
    <t>914 2 07 05030 10 0000 150</t>
  </si>
  <si>
    <t xml:space="preserve">  Прочие безвозмездные поступления в бюджеты сельских поселений</t>
  </si>
  <si>
    <t>4.1.</t>
  </si>
  <si>
    <t>5.1.</t>
  </si>
  <si>
    <t>6.1.</t>
  </si>
  <si>
    <t>4.1.1.</t>
  </si>
  <si>
    <t>4.1.2.</t>
  </si>
  <si>
    <t>4.1.3.</t>
  </si>
  <si>
    <t>4.2.</t>
  </si>
  <si>
    <t>4.2.1.</t>
  </si>
  <si>
    <t>4.3.</t>
  </si>
  <si>
    <t>4.3.1.</t>
  </si>
  <si>
    <t>4.4.</t>
  </si>
  <si>
    <t>4.4.1.</t>
  </si>
  <si>
    <t>4.4.2.</t>
  </si>
  <si>
    <t>4.4.3.</t>
  </si>
  <si>
    <t>4.5.</t>
  </si>
  <si>
    <t>4.5.1.</t>
  </si>
  <si>
    <t>Прогноз доходов бюджета на 01.11.2023г. (текущий финансовый год)</t>
  </si>
  <si>
    <t>Кассовые поступления в текущем финансовом году (по состоянию на 01.11.2023г.)</t>
  </si>
  <si>
    <t>Оценка исполнения 2023 г. (текущий финансовый год)</t>
  </si>
  <si>
    <t>на 2024 г. (очередной финансовый год)</t>
  </si>
  <si>
    <t>на 2025 г. (первый год планового периода)</t>
  </si>
  <si>
    <t>на 2026 г. (второй год планового периода)</t>
  </si>
  <si>
    <t>182 1 01 02010 01 3000 110</t>
  </si>
  <si>
    <t>Реестр источников доходов бюджета Покровского сельского поселения Павловского муниципального района по кодам видов доходов, подвидов доходов на 2024 год и на плановый период 2025 и 2026 годов</t>
  </si>
</sst>
</file>

<file path=xl/styles.xml><?xml version="1.0" encoding="utf-8"?>
<styleSheet xmlns="http://schemas.openxmlformats.org/spreadsheetml/2006/main">
  <numFmts count="3">
    <numFmt numFmtId="164" formatCode="dd\.mm\.yyyy"/>
    <numFmt numFmtId="165" formatCode="#,##0.00_ ;\-#,##0.00"/>
    <numFmt numFmtId="166" formatCode="#,##0.0"/>
  </numFmts>
  <fonts count="18">
    <font>
      <sz val="11"/>
      <name val="Calibri"/>
      <family val="2"/>
      <scheme val="minor"/>
    </font>
    <font>
      <sz val="10"/>
      <color rgb="FF000000"/>
      <name val="Arial Cyr"/>
    </font>
    <font>
      <b/>
      <sz val="11"/>
      <color rgb="FF000000"/>
      <name val="Arial Cyr"/>
    </font>
    <font>
      <sz val="8"/>
      <color rgb="FF000000"/>
      <name val="Arial Cyr"/>
    </font>
    <font>
      <sz val="12"/>
      <color rgb="FF000000"/>
      <name val="Times New Roman"/>
    </font>
    <font>
      <b/>
      <sz val="10"/>
      <color rgb="FF000000"/>
      <name val="Arial Cyr"/>
    </font>
    <font>
      <sz val="11"/>
      <color rgb="FF000000"/>
      <name val="Calibri"/>
      <scheme val="minor"/>
    </font>
    <font>
      <sz val="9"/>
      <color rgb="FF000000"/>
      <name val="Arial Cyr"/>
    </font>
    <font>
      <sz val="8"/>
      <color rgb="FF000000"/>
      <name val="Arial"/>
    </font>
    <font>
      <sz val="6"/>
      <color rgb="FF000000"/>
      <name val="Arial Cyr"/>
    </font>
    <font>
      <sz val="11"/>
      <color rgb="FF000000"/>
      <name val="Calibri"/>
      <scheme val="minor"/>
    </font>
    <font>
      <sz val="10"/>
      <color rgb="FF000000"/>
      <name val="Arial"/>
    </font>
    <font>
      <sz val="11"/>
      <name val="Calibri"/>
      <family val="2"/>
      <scheme val="minor"/>
    </font>
    <font>
      <sz val="8"/>
      <name val="Arial"/>
      <family val="2"/>
      <charset val="204"/>
    </font>
    <font>
      <sz val="8"/>
      <color rgb="FF000000"/>
      <name val="Arial Cyr"/>
      <charset val="204"/>
    </font>
    <font>
      <sz val="8"/>
      <color rgb="FF000000"/>
      <name val="Arial"/>
      <family val="2"/>
      <charset val="204"/>
    </font>
    <font>
      <b/>
      <sz val="8"/>
      <color rgb="FF000000"/>
      <name val="Arial"/>
      <family val="2"/>
      <charset val="204"/>
    </font>
    <font>
      <b/>
      <sz val="8"/>
      <name val="Arial"/>
      <family val="2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6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indexed="8"/>
      </bottom>
      <diagonal/>
    </border>
  </borders>
  <cellStyleXfs count="130">
    <xf numFmtId="0" fontId="0" fillId="0" borderId="0"/>
    <xf numFmtId="0" fontId="1" fillId="0" borderId="1"/>
    <xf numFmtId="0" fontId="2" fillId="0" borderId="1">
      <alignment horizontal="center"/>
    </xf>
    <xf numFmtId="0" fontId="3" fillId="0" borderId="2">
      <alignment horizontal="center"/>
    </xf>
    <xf numFmtId="0" fontId="4" fillId="0" borderId="1">
      <alignment horizontal="right"/>
    </xf>
    <xf numFmtId="0" fontId="2" fillId="0" borderId="1"/>
    <xf numFmtId="0" fontId="5" fillId="0" borderId="1"/>
    <xf numFmtId="0" fontId="5" fillId="0" borderId="3"/>
    <xf numFmtId="0" fontId="3" fillId="0" borderId="4">
      <alignment horizontal="center"/>
    </xf>
    <xf numFmtId="0" fontId="4" fillId="0" borderId="5">
      <alignment horizontal="right"/>
    </xf>
    <xf numFmtId="0" fontId="3" fillId="0" borderId="1"/>
    <xf numFmtId="0" fontId="3" fillId="0" borderId="6">
      <alignment horizontal="right"/>
    </xf>
    <xf numFmtId="49" fontId="3" fillId="0" borderId="7">
      <alignment horizontal="center"/>
    </xf>
    <xf numFmtId="0" fontId="4" fillId="0" borderId="8">
      <alignment horizontal="right"/>
    </xf>
    <xf numFmtId="0" fontId="6" fillId="0" borderId="1"/>
    <xf numFmtId="164" fontId="3" fillId="0" borderId="9">
      <alignment horizontal="center"/>
    </xf>
    <xf numFmtId="0" fontId="3" fillId="0" borderId="1">
      <alignment horizontal="left"/>
    </xf>
    <xf numFmtId="49" fontId="3" fillId="0" borderId="1"/>
    <xf numFmtId="49" fontId="3" fillId="0" borderId="6">
      <alignment horizontal="right" vertical="center"/>
    </xf>
    <xf numFmtId="49" fontId="3" fillId="0" borderId="9">
      <alignment horizontal="center" vertical="center"/>
    </xf>
    <xf numFmtId="0" fontId="3" fillId="0" borderId="2">
      <alignment horizontal="left" wrapText="1"/>
    </xf>
    <xf numFmtId="49" fontId="3" fillId="0" borderId="9">
      <alignment horizontal="center"/>
    </xf>
    <xf numFmtId="0" fontId="3" fillId="0" borderId="10">
      <alignment horizontal="left" wrapText="1"/>
    </xf>
    <xf numFmtId="49" fontId="3" fillId="0" borderId="6">
      <alignment horizontal="right"/>
    </xf>
    <xf numFmtId="0" fontId="3" fillId="0" borderId="11">
      <alignment horizontal="left"/>
    </xf>
    <xf numFmtId="49" fontId="3" fillId="0" borderId="11"/>
    <xf numFmtId="49" fontId="3" fillId="0" borderId="6"/>
    <xf numFmtId="49" fontId="3" fillId="0" borderId="12">
      <alignment horizontal="center"/>
    </xf>
    <xf numFmtId="0" fontId="2" fillId="0" borderId="2">
      <alignment horizontal="center"/>
    </xf>
    <xf numFmtId="0" fontId="3" fillId="0" borderId="13">
      <alignment horizontal="center" vertical="top" wrapText="1"/>
    </xf>
    <xf numFmtId="49" fontId="3" fillId="0" borderId="13">
      <alignment horizontal="center" vertical="top" wrapText="1"/>
    </xf>
    <xf numFmtId="0" fontId="1" fillId="0" borderId="14"/>
    <xf numFmtId="0" fontId="1" fillId="0" borderId="5"/>
    <xf numFmtId="0" fontId="3" fillId="0" borderId="13">
      <alignment horizontal="center" vertical="center"/>
    </xf>
    <xf numFmtId="0" fontId="3" fillId="0" borderId="4">
      <alignment horizontal="center" vertical="center"/>
    </xf>
    <xf numFmtId="49" fontId="3" fillId="0" borderId="4">
      <alignment horizontal="center" vertical="center"/>
    </xf>
    <xf numFmtId="0" fontId="3" fillId="0" borderId="15">
      <alignment horizontal="left" wrapText="1"/>
    </xf>
    <xf numFmtId="49" fontId="3" fillId="0" borderId="16">
      <alignment horizontal="center" wrapText="1"/>
    </xf>
    <xf numFmtId="49" fontId="3" fillId="0" borderId="17">
      <alignment horizontal="center"/>
    </xf>
    <xf numFmtId="4" fontId="3" fillId="0" borderId="17">
      <alignment horizontal="right" shrinkToFit="1"/>
    </xf>
    <xf numFmtId="0" fontId="3" fillId="0" borderId="18">
      <alignment horizontal="left" wrapText="1"/>
    </xf>
    <xf numFmtId="49" fontId="3" fillId="0" borderId="19">
      <alignment horizontal="center" shrinkToFit="1"/>
    </xf>
    <xf numFmtId="49" fontId="3" fillId="0" borderId="20">
      <alignment horizontal="center"/>
    </xf>
    <xf numFmtId="4" fontId="3" fillId="0" borderId="20">
      <alignment horizontal="right" shrinkToFit="1"/>
    </xf>
    <xf numFmtId="0" fontId="3" fillId="0" borderId="21">
      <alignment horizontal="left" wrapText="1" indent="2"/>
    </xf>
    <xf numFmtId="49" fontId="3" fillId="0" borderId="22">
      <alignment horizontal="center" shrinkToFit="1"/>
    </xf>
    <xf numFmtId="49" fontId="3" fillId="0" borderId="23">
      <alignment horizontal="center"/>
    </xf>
    <xf numFmtId="4" fontId="3" fillId="0" borderId="23">
      <alignment horizontal="right" shrinkToFit="1"/>
    </xf>
    <xf numFmtId="49" fontId="3" fillId="0" borderId="1">
      <alignment horizontal="right"/>
    </xf>
    <xf numFmtId="0" fontId="2" fillId="0" borderId="5">
      <alignment horizontal="center"/>
    </xf>
    <xf numFmtId="0" fontId="3" fillId="0" borderId="4">
      <alignment horizontal="center" vertical="center" shrinkToFit="1"/>
    </xf>
    <xf numFmtId="49" fontId="3" fillId="0" borderId="4">
      <alignment horizontal="center" vertical="center" shrinkToFit="1"/>
    </xf>
    <xf numFmtId="49" fontId="1" fillId="0" borderId="5"/>
    <xf numFmtId="0" fontId="3" fillId="0" borderId="16">
      <alignment horizontal="center" shrinkToFit="1"/>
    </xf>
    <xf numFmtId="4" fontId="3" fillId="0" borderId="24">
      <alignment horizontal="right" shrinkToFit="1"/>
    </xf>
    <xf numFmtId="49" fontId="1" fillId="0" borderId="8"/>
    <xf numFmtId="0" fontId="3" fillId="0" borderId="19">
      <alignment horizontal="center" shrinkToFit="1"/>
    </xf>
    <xf numFmtId="165" fontId="3" fillId="0" borderId="20">
      <alignment horizontal="right" shrinkToFit="1"/>
    </xf>
    <xf numFmtId="165" fontId="3" fillId="0" borderId="25">
      <alignment horizontal="right" shrinkToFit="1"/>
    </xf>
    <xf numFmtId="0" fontId="3" fillId="0" borderId="26">
      <alignment horizontal="left" wrapText="1"/>
    </xf>
    <xf numFmtId="49" fontId="3" fillId="0" borderId="22">
      <alignment horizontal="center" wrapText="1"/>
    </xf>
    <xf numFmtId="49" fontId="3" fillId="0" borderId="23">
      <alignment horizontal="center" wrapText="1"/>
    </xf>
    <xf numFmtId="4" fontId="3" fillId="0" borderId="23">
      <alignment horizontal="right" wrapText="1"/>
    </xf>
    <xf numFmtId="4" fontId="3" fillId="0" borderId="21">
      <alignment horizontal="right" wrapText="1"/>
    </xf>
    <xf numFmtId="0" fontId="1" fillId="0" borderId="8">
      <alignment wrapText="1"/>
    </xf>
    <xf numFmtId="0" fontId="3" fillId="0" borderId="27">
      <alignment horizontal="left" wrapText="1"/>
    </xf>
    <xf numFmtId="49" fontId="3" fillId="0" borderId="28">
      <alignment horizontal="center" shrinkToFit="1"/>
    </xf>
    <xf numFmtId="49" fontId="3" fillId="0" borderId="29">
      <alignment horizontal="center"/>
    </xf>
    <xf numFmtId="4" fontId="3" fillId="0" borderId="29">
      <alignment horizontal="right" shrinkToFit="1"/>
    </xf>
    <xf numFmtId="49" fontId="3" fillId="0" borderId="30">
      <alignment horizontal="center"/>
    </xf>
    <xf numFmtId="0" fontId="1" fillId="0" borderId="8"/>
    <xf numFmtId="0" fontId="6" fillId="0" borderId="11"/>
    <xf numFmtId="0" fontId="6" fillId="0" borderId="31"/>
    <xf numFmtId="0" fontId="3" fillId="0" borderId="1">
      <alignment wrapText="1"/>
    </xf>
    <xf numFmtId="49" fontId="3" fillId="0" borderId="1">
      <alignment wrapText="1"/>
    </xf>
    <xf numFmtId="49" fontId="3" fillId="0" borderId="1">
      <alignment horizontal="center"/>
    </xf>
    <xf numFmtId="49" fontId="7" fillId="0" borderId="1"/>
    <xf numFmtId="0" fontId="3" fillId="0" borderId="2">
      <alignment horizontal="left"/>
    </xf>
    <xf numFmtId="49" fontId="3" fillId="0" borderId="2">
      <alignment horizontal="left"/>
    </xf>
    <xf numFmtId="0" fontId="3" fillId="0" borderId="2">
      <alignment horizontal="center" shrinkToFit="1"/>
    </xf>
    <xf numFmtId="49" fontId="3" fillId="0" borderId="2">
      <alignment horizontal="center" vertical="center" shrinkToFit="1"/>
    </xf>
    <xf numFmtId="49" fontId="1" fillId="0" borderId="2">
      <alignment shrinkToFit="1"/>
    </xf>
    <xf numFmtId="49" fontId="3" fillId="0" borderId="2">
      <alignment horizontal="right"/>
    </xf>
    <xf numFmtId="0" fontId="3" fillId="0" borderId="16">
      <alignment horizontal="center" vertical="center" shrinkToFit="1"/>
    </xf>
    <xf numFmtId="49" fontId="3" fillId="0" borderId="17">
      <alignment horizontal="center" vertical="center"/>
    </xf>
    <xf numFmtId="0" fontId="3" fillId="0" borderId="15">
      <alignment horizontal="left" wrapText="1" indent="2"/>
    </xf>
    <xf numFmtId="0" fontId="3" fillId="0" borderId="32">
      <alignment horizontal="center" vertical="center" shrinkToFit="1"/>
    </xf>
    <xf numFmtId="49" fontId="3" fillId="0" borderId="13">
      <alignment horizontal="center" vertical="center"/>
    </xf>
    <xf numFmtId="165" fontId="3" fillId="0" borderId="13">
      <alignment horizontal="right" vertical="center" shrinkToFit="1"/>
    </xf>
    <xf numFmtId="165" fontId="3" fillId="0" borderId="27">
      <alignment horizontal="right" vertical="center" shrinkToFit="1"/>
    </xf>
    <xf numFmtId="0" fontId="3" fillId="0" borderId="33">
      <alignment horizontal="left" wrapText="1"/>
    </xf>
    <xf numFmtId="4" fontId="3" fillId="0" borderId="13">
      <alignment horizontal="right" shrinkToFit="1"/>
    </xf>
    <xf numFmtId="4" fontId="3" fillId="0" borderId="27">
      <alignment horizontal="right" shrinkToFit="1"/>
    </xf>
    <xf numFmtId="0" fontId="3" fillId="0" borderId="18">
      <alignment horizontal="left" wrapText="1" indent="2"/>
    </xf>
    <xf numFmtId="0" fontId="8" fillId="0" borderId="27">
      <alignment wrapText="1"/>
    </xf>
    <xf numFmtId="0" fontId="8" fillId="0" borderId="27"/>
    <xf numFmtId="0" fontId="8" fillId="2" borderId="27">
      <alignment wrapText="1"/>
    </xf>
    <xf numFmtId="0" fontId="3" fillId="2" borderId="26">
      <alignment horizontal="left" wrapText="1"/>
    </xf>
    <xf numFmtId="49" fontId="3" fillId="0" borderId="27">
      <alignment horizontal="center" shrinkToFit="1"/>
    </xf>
    <xf numFmtId="49" fontId="3" fillId="0" borderId="13">
      <alignment horizontal="center" vertical="center" shrinkToFit="1"/>
    </xf>
    <xf numFmtId="0" fontId="1" fillId="0" borderId="11">
      <alignment horizontal="left"/>
    </xf>
    <xf numFmtId="0" fontId="1" fillId="0" borderId="31">
      <alignment horizontal="left" wrapText="1"/>
    </xf>
    <xf numFmtId="0" fontId="1" fillId="0" borderId="31">
      <alignment horizontal="left"/>
    </xf>
    <xf numFmtId="0" fontId="3" fillId="0" borderId="31"/>
    <xf numFmtId="49" fontId="1" fillId="0" borderId="31"/>
    <xf numFmtId="0" fontId="1" fillId="0" borderId="1">
      <alignment horizontal="left"/>
    </xf>
    <xf numFmtId="0" fontId="1" fillId="0" borderId="1">
      <alignment horizontal="left" wrapText="1"/>
    </xf>
    <xf numFmtId="49" fontId="1" fillId="0" borderId="1"/>
    <xf numFmtId="0" fontId="3" fillId="0" borderId="1">
      <alignment horizontal="center" wrapText="1"/>
    </xf>
    <xf numFmtId="0" fontId="3" fillId="0" borderId="2">
      <alignment horizontal="center" wrapText="1"/>
    </xf>
    <xf numFmtId="0" fontId="9" fillId="0" borderId="1">
      <alignment horizontal="center"/>
    </xf>
    <xf numFmtId="0" fontId="9" fillId="0" borderId="11">
      <alignment horizontal="center"/>
    </xf>
    <xf numFmtId="0" fontId="1" fillId="0" borderId="1">
      <alignment horizontal="center"/>
    </xf>
    <xf numFmtId="0" fontId="7" fillId="0" borderId="1">
      <alignment horizontal="left"/>
    </xf>
    <xf numFmtId="49" fontId="3" fillId="0" borderId="1">
      <alignment horizontal="left"/>
    </xf>
    <xf numFmtId="49" fontId="3" fillId="0" borderId="1">
      <alignment horizontal="center" wrapText="1"/>
    </xf>
    <xf numFmtId="0" fontId="3" fillId="0" borderId="1">
      <alignment horizontal="center"/>
    </xf>
    <xf numFmtId="0" fontId="8" fillId="0" borderId="1"/>
    <xf numFmtId="0" fontId="6" fillId="0" borderId="2"/>
    <xf numFmtId="0" fontId="1" fillId="0" borderId="2"/>
    <xf numFmtId="0" fontId="1" fillId="0" borderId="13">
      <alignment horizontal="left" wrapText="1"/>
    </xf>
    <xf numFmtId="0" fontId="1" fillId="0" borderId="11"/>
    <xf numFmtId="0" fontId="12" fillId="0" borderId="0"/>
    <xf numFmtId="0" fontId="12" fillId="0" borderId="0"/>
    <xf numFmtId="0" fontId="12" fillId="0" borderId="0"/>
    <xf numFmtId="0" fontId="10" fillId="0" borderId="1"/>
    <xf numFmtId="0" fontId="10" fillId="0" borderId="1"/>
    <xf numFmtId="0" fontId="11" fillId="3" borderId="1"/>
    <xf numFmtId="0" fontId="10" fillId="0" borderId="1"/>
    <xf numFmtId="0" fontId="1" fillId="0" borderId="13">
      <alignment horizontal="left"/>
    </xf>
  </cellStyleXfs>
  <cellXfs count="88">
    <xf numFmtId="0" fontId="0" fillId="0" borderId="0" xfId="0"/>
    <xf numFmtId="0" fontId="0" fillId="0" borderId="0" xfId="0" applyProtection="1">
      <protection locked="0"/>
    </xf>
    <xf numFmtId="0" fontId="6" fillId="0" borderId="1" xfId="14" applyNumberFormat="1" applyProtection="1"/>
    <xf numFmtId="0" fontId="3" fillId="0" borderId="1" xfId="16" applyNumberFormat="1" applyProtection="1">
      <alignment horizontal="left"/>
    </xf>
    <xf numFmtId="49" fontId="3" fillId="0" borderId="1" xfId="17" applyNumberFormat="1" applyProtection="1"/>
    <xf numFmtId="0" fontId="1" fillId="0" borderId="1" xfId="22" applyFont="1" applyBorder="1" applyAlignment="1">
      <alignment wrapText="1"/>
    </xf>
    <xf numFmtId="49" fontId="3" fillId="0" borderId="1" xfId="23" applyNumberFormat="1" applyBorder="1" applyProtection="1">
      <alignment horizontal="right"/>
    </xf>
    <xf numFmtId="0" fontId="4" fillId="0" borderId="1" xfId="13" applyNumberFormat="1" applyBorder="1" applyProtection="1">
      <alignment horizontal="right"/>
    </xf>
    <xf numFmtId="49" fontId="3" fillId="0" borderId="1" xfId="21" applyNumberFormat="1" applyBorder="1" applyProtection="1">
      <alignment horizontal="center"/>
    </xf>
    <xf numFmtId="49" fontId="3" fillId="0" borderId="1" xfId="27" applyNumberFormat="1" applyBorder="1" applyProtection="1">
      <alignment horizontal="center"/>
    </xf>
    <xf numFmtId="0" fontId="3" fillId="0" borderId="1" xfId="16" applyNumberFormat="1" applyAlignment="1" applyProtection="1">
      <alignment horizontal="center"/>
    </xf>
    <xf numFmtId="0" fontId="2" fillId="0" borderId="13" xfId="28" applyNumberFormat="1" applyBorder="1" applyProtection="1">
      <alignment horizontal="center"/>
    </xf>
    <xf numFmtId="0" fontId="13" fillId="0" borderId="13" xfId="0" applyFont="1" applyBorder="1" applyAlignment="1" applyProtection="1">
      <alignment horizontal="center"/>
      <protection locked="0"/>
    </xf>
    <xf numFmtId="0" fontId="3" fillId="0" borderId="13" xfId="33" applyNumberFormat="1" applyAlignment="1" applyProtection="1">
      <alignment horizontal="center" vertical="center"/>
    </xf>
    <xf numFmtId="0" fontId="3" fillId="0" borderId="20" xfId="34" applyNumberFormat="1" applyBorder="1" applyAlignment="1" applyProtection="1">
      <alignment horizontal="center" vertical="center"/>
    </xf>
    <xf numFmtId="49" fontId="3" fillId="0" borderId="20" xfId="35" applyNumberFormat="1" applyBorder="1" applyAlignment="1" applyProtection="1">
      <alignment horizontal="center" vertical="center"/>
    </xf>
    <xf numFmtId="0" fontId="15" fillId="0" borderId="27" xfId="36" applyNumberFormat="1" applyFont="1" applyBorder="1" applyAlignment="1" applyProtection="1">
      <alignment horizontal="left" vertical="top" wrapText="1"/>
    </xf>
    <xf numFmtId="0" fontId="15" fillId="0" borderId="27" xfId="40" applyNumberFormat="1" applyFont="1" applyBorder="1" applyAlignment="1" applyProtection="1">
      <alignment horizontal="left" vertical="top" wrapText="1"/>
    </xf>
    <xf numFmtId="0" fontId="16" fillId="0" borderId="21" xfId="44" applyNumberFormat="1" applyFont="1" applyAlignment="1" applyProtection="1">
      <alignment horizontal="left" vertical="top" wrapText="1"/>
    </xf>
    <xf numFmtId="0" fontId="15" fillId="0" borderId="21" xfId="44" applyNumberFormat="1" applyFont="1" applyAlignment="1" applyProtection="1">
      <alignment horizontal="left" vertical="top" wrapText="1"/>
    </xf>
    <xf numFmtId="0" fontId="15" fillId="0" borderId="13" xfId="44" applyNumberFormat="1" applyFont="1" applyBorder="1" applyAlignment="1" applyProtection="1">
      <alignment horizontal="left" vertical="top" wrapText="1"/>
    </xf>
    <xf numFmtId="0" fontId="15" fillId="0" borderId="23" xfId="44" applyNumberFormat="1" applyFont="1" applyBorder="1" applyAlignment="1" applyProtection="1">
      <alignment horizontal="left" vertical="top" wrapText="1"/>
    </xf>
    <xf numFmtId="0" fontId="13" fillId="0" borderId="13" xfId="0" applyFont="1" applyBorder="1" applyAlignment="1" applyProtection="1">
      <alignment horizontal="left" vertical="top"/>
      <protection locked="0"/>
    </xf>
    <xf numFmtId="49" fontId="15" fillId="0" borderId="32" xfId="38" applyNumberFormat="1" applyFont="1" applyBorder="1" applyAlignment="1" applyProtection="1">
      <alignment horizontal="left" vertical="top"/>
    </xf>
    <xf numFmtId="49" fontId="15" fillId="0" borderId="20" xfId="42" applyNumberFormat="1" applyFont="1" applyAlignment="1" applyProtection="1">
      <alignment horizontal="left" vertical="top"/>
    </xf>
    <xf numFmtId="49" fontId="15" fillId="0" borderId="32" xfId="46" applyNumberFormat="1" applyFont="1" applyBorder="1" applyAlignment="1" applyProtection="1">
      <alignment horizontal="left" vertical="top"/>
    </xf>
    <xf numFmtId="49" fontId="15" fillId="0" borderId="23" xfId="46" applyNumberFormat="1" applyFont="1" applyAlignment="1" applyProtection="1">
      <alignment horizontal="left" vertical="top"/>
    </xf>
    <xf numFmtId="0" fontId="13" fillId="0" borderId="43" xfId="0" applyFont="1" applyFill="1" applyBorder="1" applyAlignment="1">
      <alignment horizontal="left" vertical="top" wrapText="1"/>
    </xf>
    <xf numFmtId="1" fontId="13" fillId="0" borderId="40" xfId="0" applyNumberFormat="1" applyFont="1" applyFill="1" applyBorder="1" applyAlignment="1">
      <alignment horizontal="left" vertical="top" wrapText="1"/>
    </xf>
    <xf numFmtId="49" fontId="15" fillId="0" borderId="23" xfId="46" applyNumberFormat="1" applyFont="1" applyAlignment="1" applyProtection="1">
      <alignment horizontal="center" vertical="center"/>
    </xf>
    <xf numFmtId="49" fontId="15" fillId="0" borderId="13" xfId="38" applyNumberFormat="1" applyFont="1" applyBorder="1" applyAlignment="1" applyProtection="1">
      <alignment horizontal="center" vertical="center"/>
    </xf>
    <xf numFmtId="49" fontId="15" fillId="0" borderId="20" xfId="42" applyNumberFormat="1" applyFont="1" applyAlignment="1" applyProtection="1">
      <alignment horizontal="center" vertical="center"/>
    </xf>
    <xf numFmtId="49" fontId="15" fillId="0" borderId="13" xfId="46" applyNumberFormat="1" applyFont="1" applyBorder="1" applyAlignment="1" applyProtection="1">
      <alignment horizontal="center" vertical="center"/>
    </xf>
    <xf numFmtId="0" fontId="15" fillId="0" borderId="13" xfId="44" applyNumberFormat="1" applyFont="1" applyBorder="1" applyAlignment="1" applyProtection="1">
      <alignment horizontal="center" vertical="center" wrapText="1"/>
    </xf>
    <xf numFmtId="49" fontId="15" fillId="0" borderId="23" xfId="46" applyNumberFormat="1" applyFont="1" applyBorder="1" applyAlignment="1" applyProtection="1">
      <alignment horizontal="center" vertical="center"/>
    </xf>
    <xf numFmtId="0" fontId="15" fillId="0" borderId="23" xfId="44" applyNumberFormat="1" applyFont="1" applyBorder="1" applyAlignment="1" applyProtection="1">
      <alignment horizontal="center" vertical="center" wrapText="1"/>
    </xf>
    <xf numFmtId="0" fontId="17" fillId="0" borderId="13" xfId="0" applyFont="1" applyBorder="1" applyAlignment="1" applyProtection="1">
      <alignment horizontal="left" vertical="top"/>
      <protection locked="0"/>
    </xf>
    <xf numFmtId="0" fontId="13" fillId="0" borderId="44" xfId="0" applyFont="1" applyFill="1" applyBorder="1" applyAlignment="1">
      <alignment vertical="top" wrapText="1"/>
    </xf>
    <xf numFmtId="166" fontId="15" fillId="0" borderId="13" xfId="39" applyNumberFormat="1" applyFont="1" applyBorder="1" applyAlignment="1" applyProtection="1">
      <alignment horizontal="left" vertical="top" shrinkToFit="1"/>
    </xf>
    <xf numFmtId="166" fontId="15" fillId="0" borderId="20" xfId="43" applyNumberFormat="1" applyFont="1" applyAlignment="1" applyProtection="1">
      <alignment horizontal="left" vertical="top" shrinkToFit="1"/>
    </xf>
    <xf numFmtId="166" fontId="15" fillId="0" borderId="13" xfId="47" applyNumberFormat="1" applyFont="1" applyBorder="1" applyAlignment="1" applyProtection="1">
      <alignment horizontal="left" vertical="top" shrinkToFit="1"/>
    </xf>
    <xf numFmtId="166" fontId="15" fillId="0" borderId="23" xfId="47" applyNumberFormat="1" applyFont="1" applyAlignment="1" applyProtection="1">
      <alignment horizontal="left" vertical="top" shrinkToFit="1"/>
    </xf>
    <xf numFmtId="49" fontId="15" fillId="0" borderId="38" xfId="46" applyNumberFormat="1" applyFont="1" applyBorder="1" applyAlignment="1" applyProtection="1">
      <alignment horizontal="left" vertical="top"/>
    </xf>
    <xf numFmtId="0" fontId="13" fillId="0" borderId="45" xfId="0" applyFont="1" applyFill="1" applyBorder="1" applyAlignment="1">
      <alignment vertical="top" wrapText="1"/>
    </xf>
    <xf numFmtId="49" fontId="15" fillId="0" borderId="23" xfId="46" applyNumberFormat="1" applyFont="1" applyAlignment="1" applyProtection="1">
      <alignment horizontal="center" vertical="top" wrapText="1"/>
    </xf>
    <xf numFmtId="49" fontId="15" fillId="0" borderId="32" xfId="46" applyNumberFormat="1" applyFont="1" applyBorder="1" applyProtection="1">
      <alignment horizontal="center"/>
    </xf>
    <xf numFmtId="49" fontId="15" fillId="0" borderId="23" xfId="46" applyNumberFormat="1" applyFont="1" applyProtection="1">
      <alignment horizontal="center"/>
    </xf>
    <xf numFmtId="0" fontId="15" fillId="0" borderId="13" xfId="44" applyNumberFormat="1" applyFont="1" applyBorder="1" applyAlignment="1" applyProtection="1">
      <alignment vertical="top" wrapText="1"/>
    </xf>
    <xf numFmtId="0" fontId="3" fillId="4" borderId="20" xfId="34" applyNumberFormat="1" applyFill="1" applyBorder="1" applyAlignment="1" applyProtection="1">
      <alignment horizontal="center" vertical="center"/>
    </xf>
    <xf numFmtId="49" fontId="3" fillId="4" borderId="20" xfId="35" applyNumberFormat="1" applyFill="1" applyBorder="1" applyAlignment="1" applyProtection="1">
      <alignment horizontal="center" vertical="center"/>
    </xf>
    <xf numFmtId="49" fontId="15" fillId="4" borderId="13" xfId="38" applyNumberFormat="1" applyFont="1" applyFill="1" applyBorder="1" applyAlignment="1" applyProtection="1">
      <alignment horizontal="center" vertical="center"/>
    </xf>
    <xf numFmtId="166" fontId="15" fillId="4" borderId="13" xfId="39" applyNumberFormat="1" applyFont="1" applyFill="1" applyBorder="1" applyAlignment="1" applyProtection="1">
      <alignment horizontal="left" vertical="top" shrinkToFit="1"/>
    </xf>
    <xf numFmtId="49" fontId="15" fillId="4" borderId="20" xfId="42" applyNumberFormat="1" applyFont="1" applyFill="1" applyAlignment="1" applyProtection="1">
      <alignment horizontal="center" vertical="center"/>
    </xf>
    <xf numFmtId="166" fontId="15" fillId="4" borderId="20" xfId="43" applyNumberFormat="1" applyFont="1" applyFill="1" applyAlignment="1" applyProtection="1">
      <alignment horizontal="left" vertical="top" shrinkToFit="1"/>
    </xf>
    <xf numFmtId="166" fontId="15" fillId="4" borderId="13" xfId="47" applyNumberFormat="1" applyFont="1" applyFill="1" applyBorder="1" applyAlignment="1" applyProtection="1">
      <alignment horizontal="left" vertical="top" shrinkToFit="1"/>
    </xf>
    <xf numFmtId="166" fontId="15" fillId="4" borderId="23" xfId="47" applyNumberFormat="1" applyFont="1" applyFill="1" applyAlignment="1" applyProtection="1">
      <alignment horizontal="left" vertical="top" shrinkToFit="1"/>
    </xf>
    <xf numFmtId="166" fontId="13" fillId="4" borderId="23" xfId="47" applyNumberFormat="1" applyFont="1" applyFill="1" applyAlignment="1" applyProtection="1">
      <alignment horizontal="left" vertical="top" shrinkToFit="1"/>
    </xf>
    <xf numFmtId="49" fontId="15" fillId="4" borderId="23" xfId="46" applyNumberFormat="1" applyFont="1" applyFill="1" applyAlignment="1" applyProtection="1">
      <alignment horizontal="center" vertical="center"/>
    </xf>
    <xf numFmtId="0" fontId="3" fillId="0" borderId="20" xfId="29" applyNumberFormat="1" applyBorder="1" applyAlignment="1" applyProtection="1">
      <alignment horizontal="center" vertical="top" wrapText="1"/>
    </xf>
    <xf numFmtId="0" fontId="3" fillId="0" borderId="34" xfId="29" applyNumberFormat="1" applyBorder="1" applyAlignment="1" applyProtection="1">
      <alignment horizontal="center" vertical="top" wrapText="1"/>
    </xf>
    <xf numFmtId="0" fontId="3" fillId="0" borderId="23" xfId="29" applyNumberFormat="1" applyBorder="1" applyAlignment="1" applyProtection="1">
      <alignment horizontal="center" vertical="top" wrapText="1"/>
    </xf>
    <xf numFmtId="0" fontId="13" fillId="0" borderId="35" xfId="0" applyFont="1" applyBorder="1" applyAlignment="1" applyProtection="1">
      <alignment horizontal="center"/>
      <protection locked="0"/>
    </xf>
    <xf numFmtId="0" fontId="13" fillId="0" borderId="10" xfId="0" applyFont="1" applyBorder="1" applyAlignment="1" applyProtection="1">
      <alignment horizontal="center"/>
      <protection locked="0"/>
    </xf>
    <xf numFmtId="0" fontId="13" fillId="0" borderId="36" xfId="0" applyFont="1" applyBorder="1" applyAlignment="1" applyProtection="1">
      <alignment horizontal="center"/>
      <protection locked="0"/>
    </xf>
    <xf numFmtId="0" fontId="3" fillId="0" borderId="13" xfId="29" applyNumberFormat="1" applyProtection="1">
      <alignment horizontal="center" vertical="top" wrapText="1"/>
    </xf>
    <xf numFmtId="0" fontId="3" fillId="0" borderId="13" xfId="29">
      <alignment horizontal="center" vertical="top" wrapText="1"/>
    </xf>
    <xf numFmtId="49" fontId="15" fillId="4" borderId="20" xfId="46" applyNumberFormat="1" applyFont="1" applyFill="1" applyBorder="1" applyAlignment="1" applyProtection="1">
      <alignment horizontal="center" vertical="center" wrapText="1"/>
    </xf>
    <xf numFmtId="49" fontId="15" fillId="4" borderId="34" xfId="46" applyNumberFormat="1" applyFont="1" applyFill="1" applyBorder="1" applyAlignment="1" applyProtection="1">
      <alignment horizontal="center" vertical="center" wrapText="1"/>
    </xf>
    <xf numFmtId="49" fontId="15" fillId="4" borderId="23" xfId="46" applyNumberFormat="1" applyFont="1" applyFill="1" applyBorder="1" applyAlignment="1" applyProtection="1">
      <alignment horizontal="center" vertical="center" wrapText="1"/>
    </xf>
    <xf numFmtId="49" fontId="15" fillId="4" borderId="37" xfId="46" applyNumberFormat="1" applyFont="1" applyFill="1" applyBorder="1" applyAlignment="1" applyProtection="1">
      <alignment horizontal="center" vertical="center" wrapText="1"/>
    </xf>
    <xf numFmtId="49" fontId="15" fillId="4" borderId="3" xfId="46" applyNumberFormat="1" applyFont="1" applyFill="1" applyBorder="1" applyAlignment="1" applyProtection="1">
      <alignment horizontal="center" vertical="center" wrapText="1"/>
    </xf>
    <xf numFmtId="49" fontId="15" fillId="4" borderId="38" xfId="46" applyNumberFormat="1" applyFont="1" applyFill="1" applyBorder="1" applyAlignment="1" applyProtection="1">
      <alignment horizontal="center" vertical="center" wrapText="1"/>
    </xf>
    <xf numFmtId="0" fontId="13" fillId="0" borderId="20" xfId="0" applyFont="1" applyBorder="1" applyAlignment="1" applyProtection="1">
      <alignment horizontal="center" vertical="top" wrapText="1"/>
      <protection locked="0"/>
    </xf>
    <xf numFmtId="0" fontId="13" fillId="0" borderId="34" xfId="0" applyFont="1" applyBorder="1" applyAlignment="1" applyProtection="1">
      <alignment horizontal="center" vertical="top" wrapText="1"/>
      <protection locked="0"/>
    </xf>
    <xf numFmtId="0" fontId="13" fillId="0" borderId="23" xfId="0" applyFont="1" applyBorder="1" applyAlignment="1" applyProtection="1">
      <alignment horizontal="center" vertical="top" wrapText="1"/>
      <protection locked="0"/>
    </xf>
    <xf numFmtId="0" fontId="13" fillId="0" borderId="39" xfId="0" applyFont="1" applyFill="1" applyBorder="1" applyAlignment="1">
      <alignment horizontal="center" vertical="center" wrapText="1"/>
    </xf>
    <xf numFmtId="0" fontId="13" fillId="0" borderId="41" xfId="0" applyFont="1" applyFill="1" applyBorder="1" applyAlignment="1">
      <alignment horizontal="center" vertical="center" wrapText="1"/>
    </xf>
    <xf numFmtId="0" fontId="13" fillId="0" borderId="42" xfId="0" applyFont="1" applyFill="1" applyBorder="1" applyAlignment="1">
      <alignment horizontal="center" vertical="center" wrapText="1"/>
    </xf>
    <xf numFmtId="0" fontId="0" fillId="0" borderId="0" xfId="0" applyAlignment="1" applyProtection="1">
      <alignment horizontal="center" wrapText="1"/>
      <protection locked="0"/>
    </xf>
    <xf numFmtId="0" fontId="0" fillId="0" borderId="2" xfId="0" applyBorder="1" applyAlignment="1" applyProtection="1">
      <alignment horizontal="center"/>
      <protection locked="0"/>
    </xf>
    <xf numFmtId="166" fontId="13" fillId="4" borderId="37" xfId="0" applyNumberFormat="1" applyFont="1" applyFill="1" applyBorder="1" applyAlignment="1">
      <alignment horizontal="center" vertical="center" wrapText="1"/>
    </xf>
    <xf numFmtId="166" fontId="13" fillId="4" borderId="3" xfId="0" applyNumberFormat="1" applyFont="1" applyFill="1" applyBorder="1" applyAlignment="1">
      <alignment horizontal="center" vertical="center" wrapText="1"/>
    </xf>
    <xf numFmtId="166" fontId="13" fillId="4" borderId="38" xfId="0" applyNumberFormat="1" applyFont="1" applyFill="1" applyBorder="1" applyAlignment="1">
      <alignment horizontal="center" vertical="center" wrapText="1"/>
    </xf>
    <xf numFmtId="0" fontId="14" fillId="0" borderId="35" xfId="28" applyFont="1" applyBorder="1" applyAlignment="1">
      <alignment horizontal="center"/>
    </xf>
    <xf numFmtId="0" fontId="14" fillId="0" borderId="36" xfId="28" applyFont="1" applyBorder="1" applyAlignment="1">
      <alignment horizontal="center"/>
    </xf>
    <xf numFmtId="49" fontId="3" fillId="0" borderId="20" xfId="30" applyNumberFormat="1" applyBorder="1" applyAlignment="1" applyProtection="1">
      <alignment horizontal="center" vertical="top" wrapText="1"/>
    </xf>
    <xf numFmtId="49" fontId="3" fillId="0" borderId="34" xfId="30" applyNumberFormat="1" applyBorder="1" applyAlignment="1" applyProtection="1">
      <alignment horizontal="center" vertical="top" wrapText="1"/>
    </xf>
    <xf numFmtId="49" fontId="3" fillId="0" borderId="23" xfId="30" applyNumberFormat="1" applyBorder="1" applyAlignment="1" applyProtection="1">
      <alignment horizontal="center" vertical="top" wrapText="1"/>
    </xf>
  </cellXfs>
  <cellStyles count="130">
    <cellStyle name="br" xfId="124"/>
    <cellStyle name="col" xfId="123"/>
    <cellStyle name="st128" xfId="120"/>
    <cellStyle name="style0" xfId="125"/>
    <cellStyle name="td" xfId="126"/>
    <cellStyle name="tr" xfId="122"/>
    <cellStyle name="xl100" xfId="74"/>
    <cellStyle name="xl101" xfId="78"/>
    <cellStyle name="xl102" xfId="83"/>
    <cellStyle name="xl103" xfId="86"/>
    <cellStyle name="xl104" xfId="75"/>
    <cellStyle name="xl105" xfId="79"/>
    <cellStyle name="xl106" xfId="84"/>
    <cellStyle name="xl107" xfId="87"/>
    <cellStyle name="xl108" xfId="80"/>
    <cellStyle name="xl109" xfId="88"/>
    <cellStyle name="xl110" xfId="91"/>
    <cellStyle name="xl111" xfId="76"/>
    <cellStyle name="xl112" xfId="81"/>
    <cellStyle name="xl113" xfId="82"/>
    <cellStyle name="xl114" xfId="89"/>
    <cellStyle name="xl115" xfId="92"/>
    <cellStyle name="xl116" xfId="94"/>
    <cellStyle name="xl117" xfId="95"/>
    <cellStyle name="xl118" xfId="96"/>
    <cellStyle name="xl119" xfId="97"/>
    <cellStyle name="xl120" xfId="98"/>
    <cellStyle name="xl121" xfId="99"/>
    <cellStyle name="xl122" xfId="100"/>
    <cellStyle name="xl123" xfId="105"/>
    <cellStyle name="xl124" xfId="110"/>
    <cellStyle name="xl125" xfId="114"/>
    <cellStyle name="xl126" xfId="117"/>
    <cellStyle name="xl127" xfId="119"/>
    <cellStyle name="xl128" xfId="121"/>
    <cellStyle name="xl129" xfId="101"/>
    <cellStyle name="xl130" xfId="106"/>
    <cellStyle name="xl131" xfId="108"/>
    <cellStyle name="xl132" xfId="111"/>
    <cellStyle name="xl133" xfId="112"/>
    <cellStyle name="xl134" xfId="115"/>
    <cellStyle name="xl135" xfId="109"/>
    <cellStyle name="xl136" xfId="118"/>
    <cellStyle name="xl137" xfId="102"/>
    <cellStyle name="xl138" xfId="113"/>
    <cellStyle name="xl139" xfId="103"/>
    <cellStyle name="xl140" xfId="107"/>
    <cellStyle name="xl141" xfId="104"/>
    <cellStyle name="xl142" xfId="116"/>
    <cellStyle name="xl143" xfId="129"/>
    <cellStyle name="xl21" xfId="127"/>
    <cellStyle name="xl22" xfId="1"/>
    <cellStyle name="xl23" xfId="5"/>
    <cellStyle name="xl24" xfId="10"/>
    <cellStyle name="xl25" xfId="16"/>
    <cellStyle name="xl26" xfId="29"/>
    <cellStyle name="xl27" xfId="33"/>
    <cellStyle name="xl28" xfId="36"/>
    <cellStyle name="xl29" xfId="40"/>
    <cellStyle name="xl30" xfId="44"/>
    <cellStyle name="xl31" xfId="14"/>
    <cellStyle name="xl32" xfId="128"/>
    <cellStyle name="xl33" xfId="24"/>
    <cellStyle name="xl34" xfId="34"/>
    <cellStyle name="xl35" xfId="37"/>
    <cellStyle name="xl36" xfId="41"/>
    <cellStyle name="xl37" xfId="45"/>
    <cellStyle name="xl38" xfId="6"/>
    <cellStyle name="xl39" xfId="38"/>
    <cellStyle name="xl40" xfId="42"/>
    <cellStyle name="xl41" xfId="46"/>
    <cellStyle name="xl42" xfId="17"/>
    <cellStyle name="xl43" xfId="20"/>
    <cellStyle name="xl44" xfId="22"/>
    <cellStyle name="xl45" xfId="25"/>
    <cellStyle name="xl46" xfId="30"/>
    <cellStyle name="xl47" xfId="35"/>
    <cellStyle name="xl48" xfId="39"/>
    <cellStyle name="xl49" xfId="43"/>
    <cellStyle name="xl50" xfId="47"/>
    <cellStyle name="xl51" xfId="2"/>
    <cellStyle name="xl52" xfId="7"/>
    <cellStyle name="xl53" xfId="11"/>
    <cellStyle name="xl54" xfId="18"/>
    <cellStyle name="xl55" xfId="23"/>
    <cellStyle name="xl56" xfId="26"/>
    <cellStyle name="xl57" xfId="3"/>
    <cellStyle name="xl58" xfId="8"/>
    <cellStyle name="xl59" xfId="12"/>
    <cellStyle name="xl60" xfId="15"/>
    <cellStyle name="xl61" xfId="19"/>
    <cellStyle name="xl62" xfId="21"/>
    <cellStyle name="xl63" xfId="27"/>
    <cellStyle name="xl64" xfId="28"/>
    <cellStyle name="xl65" xfId="4"/>
    <cellStyle name="xl66" xfId="9"/>
    <cellStyle name="xl67" xfId="13"/>
    <cellStyle name="xl68" xfId="31"/>
    <cellStyle name="xl69" xfId="32"/>
    <cellStyle name="xl70" xfId="59"/>
    <cellStyle name="xl71" xfId="65"/>
    <cellStyle name="xl72" xfId="71"/>
    <cellStyle name="xl73" xfId="53"/>
    <cellStyle name="xl74" xfId="56"/>
    <cellStyle name="xl75" xfId="60"/>
    <cellStyle name="xl76" xfId="66"/>
    <cellStyle name="xl77" xfId="72"/>
    <cellStyle name="xl78" xfId="50"/>
    <cellStyle name="xl79" xfId="61"/>
    <cellStyle name="xl80" xfId="67"/>
    <cellStyle name="xl81" xfId="51"/>
    <cellStyle name="xl82" xfId="57"/>
    <cellStyle name="xl83" xfId="62"/>
    <cellStyle name="xl84" xfId="68"/>
    <cellStyle name="xl85" xfId="48"/>
    <cellStyle name="xl86" xfId="54"/>
    <cellStyle name="xl87" xfId="58"/>
    <cellStyle name="xl88" xfId="63"/>
    <cellStyle name="xl89" xfId="69"/>
    <cellStyle name="xl90" xfId="49"/>
    <cellStyle name="xl91" xfId="52"/>
    <cellStyle name="xl92" xfId="55"/>
    <cellStyle name="xl93" xfId="64"/>
    <cellStyle name="xl94" xfId="70"/>
    <cellStyle name="xl95" xfId="73"/>
    <cellStyle name="xl96" xfId="77"/>
    <cellStyle name="xl97" xfId="85"/>
    <cellStyle name="xl98" xfId="90"/>
    <cellStyle name="xl99" xfId="93"/>
    <cellStyle name="Обычный" xfId="0" builtinId="0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L47"/>
  <sheetViews>
    <sheetView tabSelected="1" topLeftCell="C1" zoomScaleSheetLayoutView="100" workbookViewId="0">
      <selection activeCell="O23" sqref="O23"/>
    </sheetView>
  </sheetViews>
  <sheetFormatPr defaultRowHeight="15"/>
  <cols>
    <col min="1" max="1" width="8.140625" style="1" customWidth="1"/>
    <col min="2" max="2" width="43.42578125" style="1" customWidth="1"/>
    <col min="3" max="3" width="22.28515625" style="1" customWidth="1"/>
    <col min="4" max="4" width="34.7109375" style="1" customWidth="1"/>
    <col min="5" max="5" width="13.42578125" style="1" customWidth="1"/>
    <col min="6" max="6" width="10.85546875" style="1" customWidth="1"/>
    <col min="7" max="7" width="12.140625" style="1" customWidth="1"/>
    <col min="8" max="8" width="10.5703125" style="1" customWidth="1"/>
    <col min="9" max="9" width="9.140625" style="1" hidden="1"/>
    <col min="10" max="10" width="10.7109375" style="1" customWidth="1"/>
    <col min="11" max="11" width="9.5703125" style="1" customWidth="1"/>
    <col min="12" max="12" width="9.42578125" style="1" customWidth="1"/>
    <col min="13" max="16384" width="9.140625" style="1"/>
  </cols>
  <sheetData>
    <row r="1" spans="1:12" ht="7.5" customHeight="1">
      <c r="B1" s="3"/>
      <c r="C1" s="5"/>
      <c r="D1" s="5"/>
      <c r="E1" s="5"/>
      <c r="F1" s="5"/>
      <c r="G1" s="6"/>
      <c r="H1" s="8"/>
      <c r="I1" s="7"/>
    </row>
    <row r="2" spans="1:12" ht="36" customHeight="1">
      <c r="A2" s="78" t="s">
        <v>137</v>
      </c>
      <c r="B2" s="78"/>
      <c r="C2" s="78"/>
      <c r="D2" s="78"/>
      <c r="E2" s="78"/>
      <c r="F2" s="78"/>
      <c r="G2" s="78"/>
      <c r="H2" s="78"/>
      <c r="I2" s="78"/>
      <c r="J2" s="78"/>
      <c r="K2" s="78"/>
      <c r="L2" s="78"/>
    </row>
    <row r="3" spans="1:12" ht="14.1" customHeight="1">
      <c r="B3" s="10"/>
      <c r="C3" s="3"/>
      <c r="D3" s="3"/>
      <c r="E3" s="3"/>
      <c r="F3" s="4"/>
      <c r="G3" s="6"/>
      <c r="H3" s="9"/>
      <c r="I3" s="7"/>
      <c r="J3" s="79" t="s">
        <v>86</v>
      </c>
      <c r="K3" s="79"/>
    </row>
    <row r="4" spans="1:12" ht="17.25" customHeight="1">
      <c r="A4" s="72" t="s">
        <v>35</v>
      </c>
      <c r="B4" s="58" t="s">
        <v>36</v>
      </c>
      <c r="C4" s="83" t="s">
        <v>45</v>
      </c>
      <c r="D4" s="84"/>
      <c r="E4" s="58" t="s">
        <v>39</v>
      </c>
      <c r="F4" s="85" t="s">
        <v>130</v>
      </c>
      <c r="G4" s="85" t="s">
        <v>131</v>
      </c>
      <c r="H4" s="58" t="s">
        <v>132</v>
      </c>
      <c r="I4" s="11"/>
      <c r="J4" s="61" t="s">
        <v>46</v>
      </c>
      <c r="K4" s="62"/>
      <c r="L4" s="63"/>
    </row>
    <row r="5" spans="1:12" ht="12.95" customHeight="1">
      <c r="A5" s="73"/>
      <c r="B5" s="59"/>
      <c r="C5" s="64" t="s">
        <v>37</v>
      </c>
      <c r="D5" s="58" t="s">
        <v>38</v>
      </c>
      <c r="E5" s="59"/>
      <c r="F5" s="86"/>
      <c r="G5" s="86"/>
      <c r="H5" s="59"/>
      <c r="I5" s="64" t="s">
        <v>40</v>
      </c>
      <c r="J5" s="64" t="s">
        <v>133</v>
      </c>
      <c r="K5" s="64" t="s">
        <v>134</v>
      </c>
      <c r="L5" s="64" t="s">
        <v>135</v>
      </c>
    </row>
    <row r="6" spans="1:12" ht="49.5" customHeight="1">
      <c r="A6" s="74"/>
      <c r="B6" s="60"/>
      <c r="C6" s="65"/>
      <c r="D6" s="60"/>
      <c r="E6" s="60"/>
      <c r="F6" s="87"/>
      <c r="G6" s="87"/>
      <c r="H6" s="60"/>
      <c r="I6" s="65"/>
      <c r="J6" s="65"/>
      <c r="K6" s="65"/>
      <c r="L6" s="65"/>
    </row>
    <row r="7" spans="1:12" ht="14.25" customHeight="1">
      <c r="A7" s="12">
        <v>1</v>
      </c>
      <c r="B7" s="13">
        <v>2</v>
      </c>
      <c r="C7" s="14">
        <v>3</v>
      </c>
      <c r="D7" s="14">
        <v>4</v>
      </c>
      <c r="E7" s="48">
        <v>5</v>
      </c>
      <c r="F7" s="49" t="s">
        <v>0</v>
      </c>
      <c r="G7" s="49" t="s">
        <v>41</v>
      </c>
      <c r="H7" s="49" t="s">
        <v>42</v>
      </c>
      <c r="I7" s="49" t="s">
        <v>41</v>
      </c>
      <c r="J7" s="49" t="s">
        <v>43</v>
      </c>
      <c r="K7" s="15" t="s">
        <v>44</v>
      </c>
      <c r="L7" s="15" t="s">
        <v>47</v>
      </c>
    </row>
    <row r="8" spans="1:12" ht="17.25" customHeight="1">
      <c r="A8" s="22"/>
      <c r="B8" s="16"/>
      <c r="C8" s="23" t="s">
        <v>49</v>
      </c>
      <c r="D8" s="30" t="s">
        <v>50</v>
      </c>
      <c r="E8" s="50"/>
      <c r="F8" s="51">
        <f t="shared" ref="F8:L8" si="0">F9+F27</f>
        <v>6227.2</v>
      </c>
      <c r="G8" s="51">
        <f t="shared" si="0"/>
        <v>8998.6999999999989</v>
      </c>
      <c r="H8" s="51">
        <f t="shared" si="0"/>
        <v>14725.5</v>
      </c>
      <c r="I8" s="51">
        <f t="shared" si="0"/>
        <v>7001.08</v>
      </c>
      <c r="J8" s="51">
        <f t="shared" si="0"/>
        <v>8872.1</v>
      </c>
      <c r="K8" s="38">
        <f t="shared" si="0"/>
        <v>3779.8999999999996</v>
      </c>
      <c r="L8" s="38">
        <f t="shared" si="0"/>
        <v>3934.2999999999997</v>
      </c>
    </row>
    <row r="9" spans="1:12" ht="15" customHeight="1">
      <c r="A9" s="22"/>
      <c r="B9" s="17" t="s">
        <v>48</v>
      </c>
      <c r="C9" s="24"/>
      <c r="D9" s="31"/>
      <c r="E9" s="52"/>
      <c r="F9" s="53">
        <f>F10+F14+F20</f>
        <v>1064.5</v>
      </c>
      <c r="G9" s="53">
        <f>G10+G14+G20</f>
        <v>1232.0999999999999</v>
      </c>
      <c r="H9" s="53">
        <f t="shared" ref="H9:L9" si="1">H10+H14+H20</f>
        <v>1235.2</v>
      </c>
      <c r="I9" s="53">
        <f t="shared" si="1"/>
        <v>1669</v>
      </c>
      <c r="J9" s="53">
        <f t="shared" si="1"/>
        <v>1632.7</v>
      </c>
      <c r="K9" s="39">
        <f t="shared" si="1"/>
        <v>1647.8</v>
      </c>
      <c r="L9" s="39">
        <f t="shared" si="1"/>
        <v>1648</v>
      </c>
    </row>
    <row r="10" spans="1:12">
      <c r="A10" s="36">
        <v>1</v>
      </c>
      <c r="B10" s="18" t="s">
        <v>1</v>
      </c>
      <c r="C10" s="25"/>
      <c r="D10" s="32"/>
      <c r="E10" s="80" t="s">
        <v>54</v>
      </c>
      <c r="F10" s="54">
        <f>F11+F12+F13</f>
        <v>232.7</v>
      </c>
      <c r="G10" s="54">
        <f t="shared" ref="G10:L10" si="2">G11+G12+G13</f>
        <v>232.7</v>
      </c>
      <c r="H10" s="54">
        <f t="shared" si="2"/>
        <v>274.5</v>
      </c>
      <c r="I10" s="54">
        <f t="shared" si="2"/>
        <v>258</v>
      </c>
      <c r="J10" s="54">
        <f t="shared" si="2"/>
        <v>282.7</v>
      </c>
      <c r="K10" s="40">
        <f t="shared" si="2"/>
        <v>296.8</v>
      </c>
      <c r="L10" s="40">
        <f t="shared" si="2"/>
        <v>297</v>
      </c>
    </row>
    <row r="11" spans="1:12" ht="57" customHeight="1">
      <c r="A11" s="22" t="s">
        <v>57</v>
      </c>
      <c r="B11" s="19" t="s">
        <v>2</v>
      </c>
      <c r="C11" s="26" t="s">
        <v>3</v>
      </c>
      <c r="D11" s="75" t="s">
        <v>53</v>
      </c>
      <c r="E11" s="81"/>
      <c r="F11" s="55">
        <v>232.7</v>
      </c>
      <c r="G11" s="55">
        <v>232.7</v>
      </c>
      <c r="H11" s="55">
        <v>274.5</v>
      </c>
      <c r="I11" s="55">
        <v>258</v>
      </c>
      <c r="J11" s="55">
        <v>282.7</v>
      </c>
      <c r="K11" s="41">
        <v>296.8</v>
      </c>
      <c r="L11" s="41">
        <v>297</v>
      </c>
    </row>
    <row r="12" spans="1:12" ht="89.25" customHeight="1">
      <c r="A12" s="22" t="s">
        <v>58</v>
      </c>
      <c r="B12" s="27" t="s">
        <v>51</v>
      </c>
      <c r="C12" s="28" t="s">
        <v>136</v>
      </c>
      <c r="D12" s="76"/>
      <c r="E12" s="81"/>
      <c r="F12" s="55"/>
      <c r="G12" s="55"/>
      <c r="H12" s="55"/>
      <c r="I12" s="55"/>
      <c r="J12" s="55"/>
      <c r="K12" s="41"/>
      <c r="L12" s="41"/>
    </row>
    <row r="13" spans="1:12" ht="36" customHeight="1">
      <c r="A13" s="22" t="s">
        <v>59</v>
      </c>
      <c r="B13" s="19" t="s">
        <v>55</v>
      </c>
      <c r="C13" s="26" t="s">
        <v>52</v>
      </c>
      <c r="D13" s="77"/>
      <c r="E13" s="81"/>
      <c r="F13" s="55"/>
      <c r="G13" s="55"/>
      <c r="H13" s="55"/>
      <c r="I13" s="55"/>
      <c r="J13" s="55"/>
      <c r="K13" s="41"/>
      <c r="L13" s="41"/>
    </row>
    <row r="14" spans="1:12">
      <c r="A14" s="36">
        <v>2</v>
      </c>
      <c r="B14" s="18" t="s">
        <v>4</v>
      </c>
      <c r="C14" s="26"/>
      <c r="D14" s="29"/>
      <c r="E14" s="81"/>
      <c r="F14" s="55">
        <f>F15+F17</f>
        <v>808.9</v>
      </c>
      <c r="G14" s="55">
        <f t="shared" ref="G14:L14" si="3">G15+G17</f>
        <v>808.9</v>
      </c>
      <c r="H14" s="55">
        <f t="shared" si="3"/>
        <v>937</v>
      </c>
      <c r="I14" s="55">
        <f t="shared" si="3"/>
        <v>1406</v>
      </c>
      <c r="J14" s="55">
        <f t="shared" si="3"/>
        <v>1321</v>
      </c>
      <c r="K14" s="41">
        <f t="shared" si="3"/>
        <v>1322</v>
      </c>
      <c r="L14" s="41">
        <f t="shared" si="3"/>
        <v>1322</v>
      </c>
    </row>
    <row r="15" spans="1:12">
      <c r="A15" s="22" t="s">
        <v>60</v>
      </c>
      <c r="B15" s="18" t="s">
        <v>61</v>
      </c>
      <c r="C15" s="26"/>
      <c r="D15" s="29"/>
      <c r="E15" s="81"/>
      <c r="F15" s="55">
        <f>F16</f>
        <v>52.8</v>
      </c>
      <c r="G15" s="55">
        <f t="shared" ref="G15:L15" si="4">G16</f>
        <v>52.8</v>
      </c>
      <c r="H15" s="55">
        <f t="shared" si="4"/>
        <v>108</v>
      </c>
      <c r="I15" s="55">
        <f t="shared" si="4"/>
        <v>44</v>
      </c>
      <c r="J15" s="55">
        <f t="shared" si="4"/>
        <v>109</v>
      </c>
      <c r="K15" s="41">
        <f t="shared" si="4"/>
        <v>110</v>
      </c>
      <c r="L15" s="41">
        <f t="shared" si="4"/>
        <v>110</v>
      </c>
    </row>
    <row r="16" spans="1:12" ht="34.5" customHeight="1">
      <c r="A16" s="22" t="s">
        <v>62</v>
      </c>
      <c r="B16" s="19" t="s">
        <v>65</v>
      </c>
      <c r="C16" s="26" t="s">
        <v>6</v>
      </c>
      <c r="D16" s="33" t="s">
        <v>5</v>
      </c>
      <c r="E16" s="81"/>
      <c r="F16" s="55">
        <v>52.8</v>
      </c>
      <c r="G16" s="55">
        <v>52.8</v>
      </c>
      <c r="H16" s="55">
        <v>108</v>
      </c>
      <c r="I16" s="55">
        <v>44</v>
      </c>
      <c r="J16" s="55">
        <v>109</v>
      </c>
      <c r="K16" s="41">
        <v>110</v>
      </c>
      <c r="L16" s="41">
        <v>110</v>
      </c>
    </row>
    <row r="17" spans="1:12">
      <c r="A17" s="22" t="s">
        <v>63</v>
      </c>
      <c r="B17" s="18" t="s">
        <v>7</v>
      </c>
      <c r="C17" s="26"/>
      <c r="D17" s="34"/>
      <c r="E17" s="81"/>
      <c r="F17" s="55">
        <f>F18+F19</f>
        <v>756.1</v>
      </c>
      <c r="G17" s="55">
        <f t="shared" ref="G17:L17" si="5">G18+G19</f>
        <v>756.1</v>
      </c>
      <c r="H17" s="55">
        <f t="shared" si="5"/>
        <v>829</v>
      </c>
      <c r="I17" s="55">
        <f t="shared" si="5"/>
        <v>1362</v>
      </c>
      <c r="J17" s="55">
        <f t="shared" si="5"/>
        <v>1212</v>
      </c>
      <c r="K17" s="41">
        <f t="shared" si="5"/>
        <v>1212</v>
      </c>
      <c r="L17" s="41">
        <f t="shared" si="5"/>
        <v>1212</v>
      </c>
    </row>
    <row r="18" spans="1:12" ht="21.75" customHeight="1">
      <c r="A18" s="22" t="s">
        <v>64</v>
      </c>
      <c r="B18" s="19" t="s">
        <v>66</v>
      </c>
      <c r="C18" s="26" t="s">
        <v>9</v>
      </c>
      <c r="D18" s="35" t="s">
        <v>8</v>
      </c>
      <c r="E18" s="81"/>
      <c r="F18" s="55">
        <v>302.5</v>
      </c>
      <c r="G18" s="55">
        <v>302.5</v>
      </c>
      <c r="H18" s="56">
        <v>329</v>
      </c>
      <c r="I18" s="55">
        <v>700</v>
      </c>
      <c r="J18" s="55">
        <v>370</v>
      </c>
      <c r="K18" s="41">
        <v>372</v>
      </c>
      <c r="L18" s="41">
        <v>372</v>
      </c>
    </row>
    <row r="19" spans="1:12" ht="34.5" customHeight="1">
      <c r="A19" s="22" t="s">
        <v>68</v>
      </c>
      <c r="B19" s="19" t="s">
        <v>67</v>
      </c>
      <c r="C19" s="26" t="s">
        <v>11</v>
      </c>
      <c r="D19" s="33" t="s">
        <v>10</v>
      </c>
      <c r="E19" s="82"/>
      <c r="F19" s="55">
        <v>453.6</v>
      </c>
      <c r="G19" s="55">
        <v>453.6</v>
      </c>
      <c r="H19" s="56">
        <v>500</v>
      </c>
      <c r="I19" s="55">
        <v>662</v>
      </c>
      <c r="J19" s="55">
        <v>842</v>
      </c>
      <c r="K19" s="41">
        <v>840</v>
      </c>
      <c r="L19" s="41">
        <v>840</v>
      </c>
    </row>
    <row r="20" spans="1:12" ht="15" customHeight="1">
      <c r="A20" s="36">
        <v>3</v>
      </c>
      <c r="B20" s="18" t="s">
        <v>71</v>
      </c>
      <c r="C20" s="26"/>
      <c r="D20" s="29"/>
      <c r="E20" s="66" t="s">
        <v>95</v>
      </c>
      <c r="F20" s="55">
        <f>F21+F23+F24+F25+F26</f>
        <v>22.9</v>
      </c>
      <c r="G20" s="55">
        <f t="shared" ref="G20:L20" si="6">G21+G23+G24+G25+G26</f>
        <v>190.5</v>
      </c>
      <c r="H20" s="55">
        <f t="shared" si="6"/>
        <v>23.7</v>
      </c>
      <c r="I20" s="55">
        <f t="shared" si="6"/>
        <v>5</v>
      </c>
      <c r="J20" s="55">
        <f t="shared" si="6"/>
        <v>29</v>
      </c>
      <c r="K20" s="41">
        <f t="shared" si="6"/>
        <v>29</v>
      </c>
      <c r="L20" s="41">
        <f t="shared" si="6"/>
        <v>29</v>
      </c>
    </row>
    <row r="21" spans="1:12">
      <c r="A21" s="22" t="s">
        <v>69</v>
      </c>
      <c r="B21" s="18" t="s">
        <v>72</v>
      </c>
      <c r="C21" s="26"/>
      <c r="D21" s="29"/>
      <c r="E21" s="67"/>
      <c r="F21" s="55">
        <f>F22</f>
        <v>1.9</v>
      </c>
      <c r="G21" s="55">
        <f t="shared" ref="G21:L21" si="7">G22</f>
        <v>1.9</v>
      </c>
      <c r="H21" s="55">
        <f t="shared" si="7"/>
        <v>3</v>
      </c>
      <c r="I21" s="55">
        <f t="shared" si="7"/>
        <v>5</v>
      </c>
      <c r="J21" s="55">
        <f t="shared" si="7"/>
        <v>3</v>
      </c>
      <c r="K21" s="41">
        <f t="shared" si="7"/>
        <v>3</v>
      </c>
      <c r="L21" s="41">
        <f t="shared" si="7"/>
        <v>3</v>
      </c>
    </row>
    <row r="22" spans="1:12" ht="35.25" customHeight="1">
      <c r="A22" s="22" t="s">
        <v>70</v>
      </c>
      <c r="B22" s="19" t="s">
        <v>73</v>
      </c>
      <c r="C22" s="26" t="s">
        <v>12</v>
      </c>
      <c r="D22" s="29" t="s">
        <v>56</v>
      </c>
      <c r="E22" s="67"/>
      <c r="F22" s="55">
        <v>1.9</v>
      </c>
      <c r="G22" s="55">
        <v>1.9</v>
      </c>
      <c r="H22" s="55">
        <v>3</v>
      </c>
      <c r="I22" s="55">
        <v>5</v>
      </c>
      <c r="J22" s="55">
        <v>3</v>
      </c>
      <c r="K22" s="41">
        <v>3</v>
      </c>
      <c r="L22" s="41">
        <v>3</v>
      </c>
    </row>
    <row r="23" spans="1:12" ht="56.25" customHeight="1">
      <c r="A23" s="22" t="s">
        <v>114</v>
      </c>
      <c r="B23" s="19" t="s">
        <v>89</v>
      </c>
      <c r="C23" s="26" t="s">
        <v>90</v>
      </c>
      <c r="D23" s="29" t="s">
        <v>91</v>
      </c>
      <c r="E23" s="67"/>
      <c r="F23" s="55">
        <v>21</v>
      </c>
      <c r="G23" s="55">
        <v>20.7</v>
      </c>
      <c r="H23" s="55">
        <v>20.7</v>
      </c>
      <c r="I23" s="55"/>
      <c r="J23" s="55">
        <v>26</v>
      </c>
      <c r="K23" s="41">
        <v>26</v>
      </c>
      <c r="L23" s="41">
        <v>26</v>
      </c>
    </row>
    <row r="24" spans="1:12" ht="45" customHeight="1">
      <c r="A24" s="22" t="s">
        <v>115</v>
      </c>
      <c r="B24" s="19" t="s">
        <v>106</v>
      </c>
      <c r="C24" s="26" t="s">
        <v>107</v>
      </c>
      <c r="D24" s="20" t="s">
        <v>108</v>
      </c>
      <c r="E24" s="67"/>
      <c r="F24" s="55"/>
      <c r="G24" s="55"/>
      <c r="H24" s="55"/>
      <c r="I24" s="55"/>
      <c r="J24" s="55">
        <v>0</v>
      </c>
      <c r="K24" s="41">
        <v>0</v>
      </c>
      <c r="L24" s="41">
        <v>0</v>
      </c>
    </row>
    <row r="25" spans="1:12" ht="57" customHeight="1">
      <c r="A25" s="22" t="s">
        <v>116</v>
      </c>
      <c r="B25" s="19" t="s">
        <v>92</v>
      </c>
      <c r="C25" s="26" t="s">
        <v>93</v>
      </c>
      <c r="D25" s="29" t="s">
        <v>94</v>
      </c>
      <c r="E25" s="67"/>
      <c r="F25" s="55"/>
      <c r="G25" s="55">
        <v>167.9</v>
      </c>
      <c r="H25" s="55"/>
      <c r="I25" s="55"/>
      <c r="J25" s="55">
        <v>0</v>
      </c>
      <c r="K25" s="41">
        <v>0</v>
      </c>
      <c r="L25" s="41">
        <v>0</v>
      </c>
    </row>
    <row r="26" spans="1:12" ht="22.5" customHeight="1">
      <c r="A26" s="22" t="s">
        <v>99</v>
      </c>
      <c r="B26" s="19" t="s">
        <v>96</v>
      </c>
      <c r="C26" s="26" t="s">
        <v>97</v>
      </c>
      <c r="D26" s="44" t="s">
        <v>98</v>
      </c>
      <c r="E26" s="68"/>
      <c r="F26" s="55">
        <v>0</v>
      </c>
      <c r="G26" s="55">
        <v>0</v>
      </c>
      <c r="H26" s="55">
        <v>0</v>
      </c>
      <c r="I26" s="55"/>
      <c r="J26" s="55">
        <v>0</v>
      </c>
      <c r="K26" s="41">
        <v>0</v>
      </c>
      <c r="L26" s="41">
        <v>0</v>
      </c>
    </row>
    <row r="27" spans="1:12">
      <c r="A27" s="36">
        <v>4</v>
      </c>
      <c r="B27" s="19" t="s">
        <v>74</v>
      </c>
      <c r="C27" s="26" t="s">
        <v>13</v>
      </c>
      <c r="D27" s="29"/>
      <c r="E27" s="57"/>
      <c r="F27" s="55">
        <f t="shared" ref="F27:L27" si="8">F28+F41</f>
        <v>5162.7</v>
      </c>
      <c r="G27" s="55">
        <f t="shared" si="8"/>
        <v>7766.5999999999995</v>
      </c>
      <c r="H27" s="55">
        <f t="shared" si="8"/>
        <v>13490.3</v>
      </c>
      <c r="I27" s="55">
        <f t="shared" si="8"/>
        <v>5332.08</v>
      </c>
      <c r="J27" s="55">
        <f t="shared" si="8"/>
        <v>7239.4</v>
      </c>
      <c r="K27" s="41">
        <f t="shared" si="8"/>
        <v>2132.1</v>
      </c>
      <c r="L27" s="41">
        <f t="shared" si="8"/>
        <v>2286.2999999999997</v>
      </c>
    </row>
    <row r="28" spans="1:12" ht="23.25" customHeight="1">
      <c r="A28" s="22"/>
      <c r="B28" s="19" t="s">
        <v>75</v>
      </c>
      <c r="C28" s="26" t="s">
        <v>14</v>
      </c>
      <c r="D28" s="29"/>
      <c r="E28" s="69" t="s">
        <v>95</v>
      </c>
      <c r="F28" s="55">
        <f>F29+F33+F35+F37</f>
        <v>5162.7</v>
      </c>
      <c r="G28" s="55">
        <f t="shared" ref="G28:L28" si="9">G29+G33+G35+G37</f>
        <v>7766.5999999999995</v>
      </c>
      <c r="H28" s="55">
        <f t="shared" si="9"/>
        <v>13490.3</v>
      </c>
      <c r="I28" s="55">
        <f t="shared" si="9"/>
        <v>5332.08</v>
      </c>
      <c r="J28" s="55">
        <f t="shared" si="9"/>
        <v>7239.4</v>
      </c>
      <c r="K28" s="41">
        <f t="shared" si="9"/>
        <v>2132.1</v>
      </c>
      <c r="L28" s="41">
        <f t="shared" si="9"/>
        <v>2286.2999999999997</v>
      </c>
    </row>
    <row r="29" spans="1:12" ht="24" customHeight="1">
      <c r="A29" s="22" t="s">
        <v>114</v>
      </c>
      <c r="B29" s="19" t="s">
        <v>76</v>
      </c>
      <c r="C29" s="26" t="s">
        <v>16</v>
      </c>
      <c r="D29" s="20" t="s">
        <v>15</v>
      </c>
      <c r="E29" s="70"/>
      <c r="F29" s="55">
        <f>F30+F31+F32</f>
        <v>1579.3</v>
      </c>
      <c r="G29" s="55">
        <f t="shared" ref="G29:L29" si="10">G30+G31+G32</f>
        <v>1579.3</v>
      </c>
      <c r="H29" s="55">
        <f t="shared" si="10"/>
        <v>1651.5</v>
      </c>
      <c r="I29" s="55">
        <f t="shared" si="10"/>
        <v>4555.2000000000007</v>
      </c>
      <c r="J29" s="55">
        <f t="shared" si="10"/>
        <v>1983.8000000000002</v>
      </c>
      <c r="K29" s="41">
        <f t="shared" si="10"/>
        <v>2009.4</v>
      </c>
      <c r="L29" s="41">
        <f t="shared" si="10"/>
        <v>2163.6</v>
      </c>
    </row>
    <row r="30" spans="1:12" ht="33" customHeight="1">
      <c r="A30" s="22" t="s">
        <v>117</v>
      </c>
      <c r="B30" s="19" t="s">
        <v>77</v>
      </c>
      <c r="C30" s="26" t="s">
        <v>18</v>
      </c>
      <c r="D30" s="21" t="s">
        <v>17</v>
      </c>
      <c r="E30" s="70"/>
      <c r="F30" s="55">
        <v>312</v>
      </c>
      <c r="G30" s="55">
        <v>312</v>
      </c>
      <c r="H30" s="55">
        <v>384.2</v>
      </c>
      <c r="I30" s="55">
        <v>1549.9</v>
      </c>
      <c r="J30" s="55">
        <v>391.1</v>
      </c>
      <c r="K30" s="41">
        <v>340</v>
      </c>
      <c r="L30" s="41">
        <v>352.6</v>
      </c>
    </row>
    <row r="31" spans="1:12" ht="33" customHeight="1">
      <c r="A31" s="22" t="s">
        <v>118</v>
      </c>
      <c r="B31" s="19" t="s">
        <v>78</v>
      </c>
      <c r="C31" s="26" t="s">
        <v>20</v>
      </c>
      <c r="D31" s="21" t="s">
        <v>19</v>
      </c>
      <c r="E31" s="70"/>
      <c r="F31" s="55"/>
      <c r="G31" s="55"/>
      <c r="H31" s="55"/>
      <c r="I31" s="55">
        <v>3005.3</v>
      </c>
      <c r="J31" s="55">
        <v>0</v>
      </c>
      <c r="K31" s="41">
        <v>0</v>
      </c>
      <c r="L31" s="41">
        <v>0</v>
      </c>
    </row>
    <row r="32" spans="1:12" ht="36.75" customHeight="1">
      <c r="A32" s="22" t="s">
        <v>119</v>
      </c>
      <c r="B32" s="19" t="s">
        <v>104</v>
      </c>
      <c r="C32" s="26" t="s">
        <v>105</v>
      </c>
      <c r="D32" s="20" t="s">
        <v>104</v>
      </c>
      <c r="E32" s="70"/>
      <c r="F32" s="55">
        <v>1267.3</v>
      </c>
      <c r="G32" s="55">
        <v>1267.3</v>
      </c>
      <c r="H32" s="55">
        <v>1267.3</v>
      </c>
      <c r="I32" s="55"/>
      <c r="J32" s="55">
        <v>1592.7</v>
      </c>
      <c r="K32" s="41">
        <v>1669.4</v>
      </c>
      <c r="L32" s="41">
        <v>1811</v>
      </c>
    </row>
    <row r="33" spans="1:12" ht="33" customHeight="1">
      <c r="A33" s="22" t="s">
        <v>120</v>
      </c>
      <c r="B33" s="19" t="s">
        <v>79</v>
      </c>
      <c r="C33" s="26" t="s">
        <v>22</v>
      </c>
      <c r="D33" s="21" t="s">
        <v>21</v>
      </c>
      <c r="E33" s="70"/>
      <c r="F33" s="55">
        <f>F34</f>
        <v>101.6</v>
      </c>
      <c r="G33" s="55">
        <f t="shared" ref="G33:L33" si="11">G34</f>
        <v>101.6</v>
      </c>
      <c r="H33" s="55">
        <f t="shared" si="11"/>
        <v>3052.9</v>
      </c>
      <c r="I33" s="55">
        <f t="shared" si="11"/>
        <v>63.73</v>
      </c>
      <c r="J33" s="55">
        <f t="shared" si="11"/>
        <v>0</v>
      </c>
      <c r="K33" s="41">
        <f t="shared" si="11"/>
        <v>0</v>
      </c>
      <c r="L33" s="41">
        <f t="shared" si="11"/>
        <v>0</v>
      </c>
    </row>
    <row r="34" spans="1:12" ht="22.5" customHeight="1">
      <c r="A34" s="22" t="s">
        <v>121</v>
      </c>
      <c r="B34" s="19" t="s">
        <v>80</v>
      </c>
      <c r="C34" s="26" t="s">
        <v>24</v>
      </c>
      <c r="D34" s="21" t="s">
        <v>23</v>
      </c>
      <c r="E34" s="70"/>
      <c r="F34" s="55">
        <v>101.6</v>
      </c>
      <c r="G34" s="55">
        <v>101.6</v>
      </c>
      <c r="H34" s="55">
        <v>3052.9</v>
      </c>
      <c r="I34" s="55">
        <v>63.73</v>
      </c>
      <c r="J34" s="55">
        <v>0</v>
      </c>
      <c r="K34" s="41">
        <v>0</v>
      </c>
      <c r="L34" s="41">
        <v>0</v>
      </c>
    </row>
    <row r="35" spans="1:12" ht="23.25" customHeight="1">
      <c r="A35" s="22" t="s">
        <v>122</v>
      </c>
      <c r="B35" s="19" t="s">
        <v>81</v>
      </c>
      <c r="C35" s="26" t="s">
        <v>26</v>
      </c>
      <c r="D35" s="21" t="s">
        <v>25</v>
      </c>
      <c r="E35" s="70"/>
      <c r="F35" s="55">
        <f>F36</f>
        <v>85</v>
      </c>
      <c r="G35" s="55">
        <f t="shared" ref="G35:L35" si="12">G36</f>
        <v>85</v>
      </c>
      <c r="H35" s="55">
        <f t="shared" si="12"/>
        <v>113.3</v>
      </c>
      <c r="I35" s="55">
        <f t="shared" si="12"/>
        <v>91</v>
      </c>
      <c r="J35" s="55">
        <f t="shared" si="12"/>
        <v>118.4</v>
      </c>
      <c r="K35" s="41">
        <f t="shared" si="12"/>
        <v>122.7</v>
      </c>
      <c r="L35" s="41">
        <f t="shared" si="12"/>
        <v>122.7</v>
      </c>
    </row>
    <row r="36" spans="1:12" ht="45" customHeight="1">
      <c r="A36" s="22" t="s">
        <v>123</v>
      </c>
      <c r="B36" s="19" t="s">
        <v>82</v>
      </c>
      <c r="C36" s="26" t="s">
        <v>28</v>
      </c>
      <c r="D36" s="21" t="s">
        <v>27</v>
      </c>
      <c r="E36" s="70"/>
      <c r="F36" s="55">
        <v>85</v>
      </c>
      <c r="G36" s="55">
        <v>85</v>
      </c>
      <c r="H36" s="55">
        <v>113.3</v>
      </c>
      <c r="I36" s="55">
        <v>91</v>
      </c>
      <c r="J36" s="55">
        <v>118.4</v>
      </c>
      <c r="K36" s="41">
        <v>122.7</v>
      </c>
      <c r="L36" s="41">
        <v>122.7</v>
      </c>
    </row>
    <row r="37" spans="1:12" ht="15.75" customHeight="1">
      <c r="A37" s="22" t="s">
        <v>124</v>
      </c>
      <c r="B37" s="19" t="s">
        <v>83</v>
      </c>
      <c r="C37" s="26" t="s">
        <v>30</v>
      </c>
      <c r="D37" s="21" t="s">
        <v>29</v>
      </c>
      <c r="E37" s="70"/>
      <c r="F37" s="55">
        <f>F38+F39+F40</f>
        <v>3396.8</v>
      </c>
      <c r="G37" s="55">
        <f t="shared" ref="G37:L37" si="13">G38+G39+G40</f>
        <v>6000.7</v>
      </c>
      <c r="H37" s="55">
        <f t="shared" si="13"/>
        <v>8672.6</v>
      </c>
      <c r="I37" s="55">
        <f t="shared" si="13"/>
        <v>622.15</v>
      </c>
      <c r="J37" s="55">
        <f t="shared" si="13"/>
        <v>5137.2</v>
      </c>
      <c r="K37" s="41">
        <f t="shared" si="13"/>
        <v>0</v>
      </c>
      <c r="L37" s="41">
        <f t="shared" si="13"/>
        <v>0</v>
      </c>
    </row>
    <row r="38" spans="1:12" ht="68.25" customHeight="1">
      <c r="A38" s="22" t="s">
        <v>125</v>
      </c>
      <c r="B38" s="19" t="s">
        <v>84</v>
      </c>
      <c r="C38" s="26" t="s">
        <v>32</v>
      </c>
      <c r="D38" s="21" t="s">
        <v>31</v>
      </c>
      <c r="E38" s="70"/>
      <c r="F38" s="55">
        <v>1409</v>
      </c>
      <c r="G38" s="55">
        <v>1409</v>
      </c>
      <c r="H38" s="55">
        <v>1409</v>
      </c>
      <c r="I38" s="55">
        <v>533.28</v>
      </c>
      <c r="J38" s="55">
        <v>0</v>
      </c>
      <c r="K38" s="41">
        <v>0</v>
      </c>
      <c r="L38" s="41">
        <v>0</v>
      </c>
    </row>
    <row r="39" spans="1:12" ht="57" customHeight="1">
      <c r="A39" s="22" t="s">
        <v>126</v>
      </c>
      <c r="B39" s="43" t="s">
        <v>87</v>
      </c>
      <c r="C39" s="42" t="s">
        <v>88</v>
      </c>
      <c r="D39" s="37" t="s">
        <v>87</v>
      </c>
      <c r="E39" s="70"/>
      <c r="F39" s="55">
        <v>0</v>
      </c>
      <c r="G39" s="55">
        <v>0</v>
      </c>
      <c r="H39" s="55">
        <v>0</v>
      </c>
      <c r="I39" s="55">
        <v>38.869999999999997</v>
      </c>
      <c r="J39" s="55">
        <v>0</v>
      </c>
      <c r="K39" s="41">
        <v>0</v>
      </c>
      <c r="L39" s="41">
        <v>0</v>
      </c>
    </row>
    <row r="40" spans="1:12" ht="22.5" customHeight="1">
      <c r="A40" s="22" t="s">
        <v>127</v>
      </c>
      <c r="B40" s="19" t="s">
        <v>85</v>
      </c>
      <c r="C40" s="26" t="s">
        <v>34</v>
      </c>
      <c r="D40" s="21" t="s">
        <v>33</v>
      </c>
      <c r="E40" s="70"/>
      <c r="F40" s="55">
        <v>1987.8</v>
      </c>
      <c r="G40" s="55">
        <v>4591.7</v>
      </c>
      <c r="H40" s="55">
        <v>7263.6</v>
      </c>
      <c r="I40" s="55">
        <v>50</v>
      </c>
      <c r="J40" s="55">
        <v>5137.2</v>
      </c>
      <c r="K40" s="41">
        <v>0</v>
      </c>
      <c r="L40" s="41">
        <v>0</v>
      </c>
    </row>
    <row r="41" spans="1:12">
      <c r="A41" s="22"/>
      <c r="B41" s="19" t="s">
        <v>109</v>
      </c>
      <c r="C41" s="26"/>
      <c r="D41" s="20"/>
      <c r="E41" s="70"/>
      <c r="F41" s="55">
        <f>F42</f>
        <v>0</v>
      </c>
      <c r="G41" s="55">
        <f t="shared" ref="G41:L41" si="14">G42</f>
        <v>0</v>
      </c>
      <c r="H41" s="55">
        <f t="shared" si="14"/>
        <v>0</v>
      </c>
      <c r="I41" s="55">
        <f t="shared" si="14"/>
        <v>0</v>
      </c>
      <c r="J41" s="55">
        <f t="shared" si="14"/>
        <v>0</v>
      </c>
      <c r="K41" s="41">
        <f t="shared" si="14"/>
        <v>0</v>
      </c>
      <c r="L41" s="41">
        <f t="shared" si="14"/>
        <v>0</v>
      </c>
    </row>
    <row r="42" spans="1:12" ht="22.5">
      <c r="A42" s="22" t="s">
        <v>128</v>
      </c>
      <c r="B42" s="19" t="s">
        <v>110</v>
      </c>
      <c r="C42" s="45" t="s">
        <v>111</v>
      </c>
      <c r="D42" s="47" t="s">
        <v>113</v>
      </c>
      <c r="E42" s="70"/>
      <c r="F42" s="55">
        <f>F43</f>
        <v>0</v>
      </c>
      <c r="G42" s="55">
        <f t="shared" ref="G42:L42" si="15">G43</f>
        <v>0</v>
      </c>
      <c r="H42" s="55">
        <f t="shared" si="15"/>
        <v>0</v>
      </c>
      <c r="I42" s="55">
        <f t="shared" si="15"/>
        <v>0</v>
      </c>
      <c r="J42" s="55">
        <f t="shared" si="15"/>
        <v>0</v>
      </c>
      <c r="K42" s="41">
        <f t="shared" si="15"/>
        <v>0</v>
      </c>
      <c r="L42" s="41">
        <f t="shared" si="15"/>
        <v>0</v>
      </c>
    </row>
    <row r="43" spans="1:12" ht="22.5">
      <c r="A43" s="22" t="s">
        <v>129</v>
      </c>
      <c r="B43" s="19" t="s">
        <v>110</v>
      </c>
      <c r="C43" s="46" t="s">
        <v>112</v>
      </c>
      <c r="D43" s="47" t="s">
        <v>113</v>
      </c>
      <c r="E43" s="71"/>
      <c r="F43" s="55">
        <v>0</v>
      </c>
      <c r="G43" s="55">
        <v>0</v>
      </c>
      <c r="H43" s="55"/>
      <c r="I43" s="55"/>
      <c r="J43" s="55">
        <v>0</v>
      </c>
      <c r="K43" s="41">
        <v>0</v>
      </c>
      <c r="L43" s="41">
        <v>0</v>
      </c>
    </row>
    <row r="44" spans="1:12" ht="15" customHeight="1">
      <c r="B44" s="2"/>
      <c r="C44" s="2"/>
      <c r="D44" s="2"/>
      <c r="E44" s="2"/>
      <c r="F44" s="2"/>
      <c r="G44" s="2"/>
      <c r="H44" s="2"/>
      <c r="I44" s="2"/>
    </row>
    <row r="45" spans="1:12">
      <c r="B45" s="1" t="s">
        <v>100</v>
      </c>
    </row>
    <row r="46" spans="1:12">
      <c r="B46" s="1" t="s">
        <v>101</v>
      </c>
    </row>
    <row r="47" spans="1:12">
      <c r="B47" s="1" t="s">
        <v>102</v>
      </c>
      <c r="D47" s="1" t="s">
        <v>103</v>
      </c>
    </row>
  </sheetData>
  <mergeCells count="20">
    <mergeCell ref="E28:E43"/>
    <mergeCell ref="A4:A6"/>
    <mergeCell ref="D11:D13"/>
    <mergeCell ref="A2:L2"/>
    <mergeCell ref="J3:K3"/>
    <mergeCell ref="E10:E19"/>
    <mergeCell ref="I5:I6"/>
    <mergeCell ref="J5:J6"/>
    <mergeCell ref="K5:K6"/>
    <mergeCell ref="L5:L6"/>
    <mergeCell ref="B4:B6"/>
    <mergeCell ref="C4:D4"/>
    <mergeCell ref="E4:E6"/>
    <mergeCell ref="F4:F6"/>
    <mergeCell ref="G4:G6"/>
    <mergeCell ref="H4:H6"/>
    <mergeCell ref="J4:L4"/>
    <mergeCell ref="C5:C6"/>
    <mergeCell ref="D5:D6"/>
    <mergeCell ref="E20:E26"/>
  </mergeCells>
  <printOptions horizontalCentered="1"/>
  <pageMargins left="0.19685039370078741" right="0.19685039370078741" top="0.59055118110236227" bottom="0.19685039370078741" header="0.51181102362204722" footer="0.51181102362204722"/>
  <pageSetup paperSize="9" scale="77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6311C163-CBE4-4C01-B636-C37AD46155C1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Доходы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NT AUTHORITY\СИСТЕМА</dc:creator>
  <cp:lastModifiedBy>USER</cp:lastModifiedBy>
  <cp:lastPrinted>2021-11-23T13:47:21Z</cp:lastPrinted>
  <dcterms:created xsi:type="dcterms:W3CDTF">2020-11-06T12:37:11Z</dcterms:created>
  <dcterms:modified xsi:type="dcterms:W3CDTF">2023-11-09T12:52:43Z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SV_0503117M_20160101_8.xlsx</vt:lpwstr>
  </property>
  <property fmtid="{D5CDD505-2E9C-101B-9397-08002B2CF9AE}" pid="3" name="Название отчета">
    <vt:lpwstr>SV_0503117M_20160101_8.xlsx</vt:lpwstr>
  </property>
  <property fmtid="{D5CDD505-2E9C-101B-9397-08002B2CF9AE}" pid="4" name="Версия клиента">
    <vt:lpwstr>19.2.2.31691</vt:lpwstr>
  </property>
  <property fmtid="{D5CDD505-2E9C-101B-9397-08002B2CF9AE}" pid="5" name="Версия базы">
    <vt:lpwstr>19.2.0.34012463</vt:lpwstr>
  </property>
  <property fmtid="{D5CDD505-2E9C-101B-9397-08002B2CF9AE}" pid="6" name="Тип сервера">
    <vt:lpwstr>MSSQL</vt:lpwstr>
  </property>
  <property fmtid="{D5CDD505-2E9C-101B-9397-08002B2CF9AE}" pid="7" name="Сервер">
    <vt:lpwstr>key</vt:lpwstr>
  </property>
  <property fmtid="{D5CDD505-2E9C-101B-9397-08002B2CF9AE}" pid="8" name="База">
    <vt:lpwstr>svod_smart</vt:lpwstr>
  </property>
  <property fmtid="{D5CDD505-2E9C-101B-9397-08002B2CF9AE}" pid="9" name="Пользователь">
    <vt:lpwstr>m0020a12</vt:lpwstr>
  </property>
  <property fmtid="{D5CDD505-2E9C-101B-9397-08002B2CF9AE}" pid="10" name="Шаблон">
    <vt:lpwstr>SV_0503117M_20160101.xlt</vt:lpwstr>
  </property>
  <property fmtid="{D5CDD505-2E9C-101B-9397-08002B2CF9AE}" pid="11" name="Локальная база">
    <vt:lpwstr>не используется</vt:lpwstr>
  </property>
</Properties>
</file>